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4865" windowHeight="7305"/>
  </bookViews>
  <sheets>
    <sheet name="יוני 15" sheetId="7" r:id="rId1"/>
    <sheet name="שפכים" sheetId="2" r:id="rId2"/>
    <sheet name="קולחים " sheetId="6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A37" i="7"/>
  <c r="C37"/>
  <c r="B37"/>
  <c r="E28"/>
  <c r="D28"/>
  <c r="C28"/>
  <c r="G22"/>
  <c r="E22"/>
  <c r="D22"/>
  <c r="F22" s="1"/>
  <c r="C22"/>
  <c r="G21"/>
  <c r="E21"/>
  <c r="D21"/>
  <c r="E32" s="1"/>
  <c r="C21"/>
  <c r="C35" i="6"/>
  <c r="D35"/>
  <c r="E35"/>
  <c r="F35"/>
  <c r="G35"/>
  <c r="H35"/>
  <c r="I35"/>
  <c r="J35"/>
  <c r="K35"/>
  <c r="L35"/>
  <c r="M35"/>
  <c r="N35"/>
  <c r="O35"/>
  <c r="P35"/>
  <c r="C36"/>
  <c r="D36"/>
  <c r="E36"/>
  <c r="F36"/>
  <c r="G36"/>
  <c r="H36"/>
  <c r="I36"/>
  <c r="J36"/>
  <c r="K36"/>
  <c r="L36"/>
  <c r="M36"/>
  <c r="N36"/>
  <c r="O36"/>
  <c r="P36"/>
  <c r="C37"/>
  <c r="D37"/>
  <c r="E37"/>
  <c r="F37"/>
  <c r="G37"/>
  <c r="H37"/>
  <c r="I37"/>
  <c r="J37"/>
  <c r="K37"/>
  <c r="L37"/>
  <c r="M37"/>
  <c r="N37"/>
  <c r="O37"/>
  <c r="P37"/>
  <c r="C35" i="2"/>
  <c r="D35"/>
  <c r="E35"/>
  <c r="F35"/>
  <c r="G35"/>
  <c r="H35"/>
  <c r="I35"/>
  <c r="J35"/>
  <c r="K35"/>
  <c r="L35"/>
  <c r="M35"/>
  <c r="N35"/>
  <c r="O35"/>
  <c r="P35"/>
  <c r="Q35"/>
  <c r="R35"/>
  <c r="S35"/>
  <c r="T35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20"/>
  <c r="U13"/>
  <c r="U7"/>
  <c r="U6"/>
  <c r="B37" i="6"/>
  <c r="B36"/>
  <c r="B35"/>
  <c r="B37" i="2"/>
  <c r="B36"/>
  <c r="B35"/>
  <c r="F21" i="7" l="1"/>
  <c r="U36" i="2"/>
  <c r="U37"/>
  <c r="U35"/>
</calcChain>
</file>

<file path=xl/comments1.xml><?xml version="1.0" encoding="utf-8"?>
<comments xmlns="http://schemas.openxmlformats.org/spreadsheetml/2006/main">
  <authors>
    <author>ilonag</author>
  </authors>
  <commentList>
    <comment ref="A7" authorId="0">
      <text>
        <r>
          <rPr>
            <b/>
            <sz val="8"/>
            <color indexed="81"/>
            <rFont val="Tahoma"/>
            <family val="2"/>
          </rPr>
          <t>ilonag:</t>
        </r>
        <r>
          <rPr>
            <sz val="8"/>
            <color indexed="81"/>
            <rFont val="Tahoma"/>
            <family val="2"/>
          </rPr>
          <t xml:space="preserve">
סריקת מתכות</t>
        </r>
      </text>
    </comment>
  </commentList>
</comments>
</file>

<file path=xl/sharedStrings.xml><?xml version="1.0" encoding="utf-8"?>
<sst xmlns="http://schemas.openxmlformats.org/spreadsheetml/2006/main" count="123" uniqueCount="75">
  <si>
    <t>pH</t>
  </si>
  <si>
    <t>שפכים</t>
  </si>
  <si>
    <t>תאריך</t>
  </si>
  <si>
    <t>VSS</t>
  </si>
  <si>
    <t>NH4</t>
  </si>
  <si>
    <t>TKN</t>
  </si>
  <si>
    <t>מג"ל</t>
  </si>
  <si>
    <t>תקן</t>
  </si>
  <si>
    <t>קולחין</t>
  </si>
  <si>
    <t>מ''גל</t>
  </si>
  <si>
    <t>מוליכות</t>
  </si>
  <si>
    <t>עכירות</t>
  </si>
  <si>
    <t>NO2</t>
  </si>
  <si>
    <t>ממוצע</t>
  </si>
  <si>
    <t>מינימום</t>
  </si>
  <si>
    <t>מקסימום</t>
  </si>
  <si>
    <t>מעבדה מוכרת*</t>
  </si>
  <si>
    <t>BODt*</t>
  </si>
  <si>
    <t>CODt*</t>
  </si>
  <si>
    <t>TSS*</t>
  </si>
  <si>
    <t>Nt*</t>
  </si>
  <si>
    <t>TKN*</t>
  </si>
  <si>
    <t>NO3*</t>
  </si>
  <si>
    <t>NH4*</t>
  </si>
  <si>
    <t>P(t)*</t>
  </si>
  <si>
    <t>O&amp;G*</t>
  </si>
  <si>
    <t>TOC*</t>
  </si>
  <si>
    <t>NTU</t>
  </si>
  <si>
    <t>cod/bod</t>
  </si>
  <si>
    <t>יחס</t>
  </si>
  <si>
    <t>כלורידים</t>
  </si>
  <si>
    <t>P total*</t>
  </si>
  <si>
    <t>NO3</t>
  </si>
  <si>
    <t>Na</t>
  </si>
  <si>
    <t>Mg</t>
  </si>
  <si>
    <t>Ca</t>
  </si>
  <si>
    <t>B</t>
  </si>
  <si>
    <t>עכירות*</t>
  </si>
  <si>
    <t>Cl</t>
  </si>
  <si>
    <t xml:space="preserve">תאריך : </t>
  </si>
  <si>
    <t>סימוכין :</t>
  </si>
  <si>
    <t>כ.נ 0615</t>
  </si>
  <si>
    <t xml:space="preserve">לכבוד,                                                                                                         </t>
  </si>
  <si>
    <t>בוריס למישוב</t>
  </si>
  <si>
    <t>שב"ס</t>
  </si>
  <si>
    <t xml:space="preserve">דוד כהן </t>
  </si>
  <si>
    <t>מועצה איזורית רמת הנגב</t>
  </si>
  <si>
    <t>שירה מור יוסף</t>
  </si>
  <si>
    <t>משרד סביבה דרום</t>
  </si>
  <si>
    <t>אלדד וקנין</t>
  </si>
  <si>
    <t>משרד בריאות דרום</t>
  </si>
  <si>
    <t>הנדון: מט"ש כלא נפחא - דו"ח חודשי יוני 2015</t>
  </si>
  <si>
    <t>נתוני תהליך :</t>
  </si>
  <si>
    <t>BODt</t>
  </si>
  <si>
    <t>CODt</t>
  </si>
  <si>
    <t>TSS</t>
  </si>
  <si>
    <t>[מג"ל]</t>
  </si>
  <si>
    <t>ממוצע חודשי</t>
  </si>
  <si>
    <t>קולחים שיניוניים</t>
  </si>
  <si>
    <t>נתון תכנון</t>
  </si>
  <si>
    <t>יעילות הרחקת מזהמים  (מחושב עפ"י ממוצעי הדגימות) :</t>
  </si>
  <si>
    <t>אחוז הרחקה  (%)</t>
  </si>
  <si>
    <t>נתוני תפעול :</t>
  </si>
  <si>
    <t>עומס צח"ב</t>
  </si>
  <si>
    <t>ק"ג/יום</t>
  </si>
  <si>
    <t>ספיקת שפכים</t>
  </si>
  <si>
    <t>חודשית</t>
  </si>
  <si>
    <t>יומית ממוצעת</t>
  </si>
  <si>
    <t>הערות:</t>
  </si>
  <si>
    <t xml:space="preserve"> החלפת UPS בארון חשמל.</t>
  </si>
  <si>
    <t>נספחים :</t>
  </si>
  <si>
    <t>בברכה</t>
  </si>
  <si>
    <t>אילונה גלעדי</t>
  </si>
  <si>
    <t>GES תפעול מתקנים</t>
  </si>
  <si>
    <t xml:space="preserve">·     נספח  – תוצאות בדיקות מעבדות מוסמכות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</si>
</sst>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64" formatCode="0.0"/>
    <numFmt numFmtId="165" formatCode="[$-409]mmmm\-yy;@"/>
    <numFmt numFmtId="166" formatCode="_ * #,##0_ ;_ * \-#,##0_ ;_ * &quot;-&quot;??_ ;_ @_ "/>
  </numFmts>
  <fonts count="23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  <scheme val="minor"/>
    </font>
    <font>
      <b/>
      <sz val="10"/>
      <color rgb="FF00B050"/>
      <name val="Arial"/>
      <family val="2"/>
    </font>
    <font>
      <b/>
      <sz val="10"/>
      <name val="Arial"/>
      <family val="2"/>
      <scheme val="minor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8"/>
      <color theme="1"/>
      <name val="Arial"/>
      <family val="2"/>
      <scheme val="minor"/>
    </font>
    <font>
      <b/>
      <sz val="8"/>
      <name val="Arial"/>
      <family val="2"/>
      <scheme val="minor"/>
    </font>
    <font>
      <b/>
      <sz val="8"/>
      <color rgb="FF00B050"/>
      <name val="Arial"/>
      <family val="2"/>
    </font>
    <font>
      <b/>
      <sz val="8"/>
      <color theme="1"/>
      <name val="Arial"/>
      <family val="2"/>
      <scheme val="minor"/>
    </font>
    <font>
      <b/>
      <u/>
      <sz val="10"/>
      <name val="Arial"/>
      <family val="2"/>
    </font>
    <font>
      <b/>
      <u/>
      <sz val="10"/>
      <name val="Arial"/>
      <family val="2"/>
      <scheme val="minor"/>
    </font>
    <font>
      <sz val="10"/>
      <color rgb="FFFF0000"/>
      <name val="Arial"/>
      <family val="2"/>
      <scheme val="minor"/>
    </font>
    <font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1" fillId="0" borderId="0">
      <alignment wrapText="1"/>
    </xf>
  </cellStyleXfs>
  <cellXfs count="163">
    <xf numFmtId="0" fontId="0" fillId="0" borderId="0" xfId="0"/>
    <xf numFmtId="0" fontId="8" fillId="0" borderId="0" xfId="4" applyFont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2" fontId="3" fillId="2" borderId="5" xfId="0" applyNumberFormat="1" applyFont="1" applyFill="1" applyBorder="1" applyAlignment="1">
      <alignment horizontal="center" vertical="center" wrapText="1" readingOrder="1"/>
    </xf>
    <xf numFmtId="2" fontId="3" fillId="2" borderId="5" xfId="0" applyNumberFormat="1" applyFont="1" applyFill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3" fillId="2" borderId="6" xfId="0" applyNumberFormat="1" applyFont="1" applyFill="1" applyBorder="1" applyAlignment="1">
      <alignment horizontal="center" vertical="center" wrapText="1" readingOrder="1"/>
    </xf>
    <xf numFmtId="2" fontId="3" fillId="2" borderId="6" xfId="0" applyNumberFormat="1" applyFon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9" fillId="2" borderId="4" xfId="0" applyNumberFormat="1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 applyAlignment="1">
      <alignment horizontal="center" vertical="center"/>
    </xf>
    <xf numFmtId="2" fontId="0" fillId="0" borderId="10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14" fontId="3" fillId="2" borderId="12" xfId="0" applyNumberFormat="1" applyFont="1" applyFill="1" applyBorder="1" applyAlignment="1">
      <alignment horizontal="center" vertical="center"/>
    </xf>
    <xf numFmtId="2" fontId="9" fillId="2" borderId="10" xfId="0" applyNumberFormat="1" applyFont="1" applyFill="1" applyBorder="1" applyAlignment="1">
      <alignment horizontal="center" vertical="center"/>
    </xf>
    <xf numFmtId="2" fontId="9" fillId="2" borderId="10" xfId="0" applyNumberFormat="1" applyFont="1" applyFill="1" applyBorder="1" applyAlignment="1">
      <alignment horizontal="center" vertical="center" wrapText="1" readingOrder="1"/>
    </xf>
    <xf numFmtId="2" fontId="9" fillId="2" borderId="11" xfId="0" applyNumberFormat="1" applyFont="1" applyFill="1" applyBorder="1" applyAlignment="1">
      <alignment horizontal="center" vertical="center"/>
    </xf>
    <xf numFmtId="14" fontId="3" fillId="2" borderId="13" xfId="0" applyNumberFormat="1" applyFont="1" applyFill="1" applyBorder="1" applyAlignment="1">
      <alignment horizontal="center" vertical="center"/>
    </xf>
    <xf numFmtId="2" fontId="9" fillId="2" borderId="14" xfId="0" applyNumberFormat="1" applyFont="1" applyFill="1" applyBorder="1" applyAlignment="1">
      <alignment horizontal="center" vertical="center"/>
    </xf>
    <xf numFmtId="2" fontId="0" fillId="0" borderId="16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0" borderId="14" xfId="0" applyNumberFormat="1" applyFill="1" applyBorder="1" applyAlignment="1">
      <alignment horizontal="center" vertical="center"/>
    </xf>
    <xf numFmtId="0" fontId="10" fillId="0" borderId="3" xfId="4" applyFont="1" applyBorder="1" applyAlignment="1">
      <alignment horizontal="center" vertical="center"/>
    </xf>
    <xf numFmtId="2" fontId="10" fillId="0" borderId="1" xfId="4" applyNumberFormat="1" applyFont="1" applyBorder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10" fillId="0" borderId="4" xfId="4" applyFont="1" applyBorder="1" applyAlignment="1">
      <alignment horizontal="center" vertical="center"/>
    </xf>
    <xf numFmtId="2" fontId="10" fillId="0" borderId="2" xfId="4" applyNumberFormat="1" applyFont="1" applyBorder="1" applyAlignment="1">
      <alignment horizontal="center" vertical="center"/>
    </xf>
    <xf numFmtId="2" fontId="10" fillId="0" borderId="8" xfId="4" applyNumberFormat="1" applyFont="1" applyBorder="1" applyAlignment="1">
      <alignment horizontal="center" vertical="center"/>
    </xf>
    <xf numFmtId="0" fontId="10" fillId="0" borderId="12" xfId="4" applyFont="1" applyBorder="1" applyAlignment="1">
      <alignment horizontal="center" vertical="center"/>
    </xf>
    <xf numFmtId="14" fontId="14" fillId="2" borderId="13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11" fillId="2" borderId="12" xfId="0" applyNumberFormat="1" applyFont="1" applyFill="1" applyBorder="1" applyAlignment="1">
      <alignment horizontal="center" vertical="center"/>
    </xf>
    <xf numFmtId="2" fontId="11" fillId="2" borderId="15" xfId="0" applyNumberFormat="1" applyFont="1" applyFill="1" applyBorder="1" applyAlignment="1">
      <alignment horizontal="center" vertical="center" wrapText="1" readingOrder="1"/>
    </xf>
    <xf numFmtId="2" fontId="11" fillId="2" borderId="6" xfId="0" applyNumberFormat="1" applyFont="1" applyFill="1" applyBorder="1" applyAlignment="1">
      <alignment horizontal="center" vertical="center" wrapText="1" readingOrder="1"/>
    </xf>
    <xf numFmtId="2" fontId="11" fillId="2" borderId="6" xfId="0" applyNumberFormat="1" applyFont="1" applyFill="1" applyBorder="1" applyAlignment="1">
      <alignment horizontal="center" vertical="center"/>
    </xf>
    <xf numFmtId="2" fontId="11" fillId="2" borderId="9" xfId="0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Alignment="1">
      <alignment horizontal="center" vertical="center"/>
    </xf>
    <xf numFmtId="14" fontId="11" fillId="2" borderId="3" xfId="0" applyNumberFormat="1" applyFont="1" applyFill="1" applyBorder="1" applyAlignment="1">
      <alignment horizontal="center" vertical="center"/>
    </xf>
    <xf numFmtId="2" fontId="11" fillId="2" borderId="16" xfId="0" applyNumberFormat="1" applyFont="1" applyFill="1" applyBorder="1" applyAlignment="1">
      <alignment horizontal="center" vertical="center" wrapText="1" readingOrder="1"/>
    </xf>
    <xf numFmtId="2" fontId="11" fillId="2" borderId="5" xfId="0" applyNumberFormat="1" applyFont="1" applyFill="1" applyBorder="1" applyAlignment="1">
      <alignment horizontal="center" vertical="center" wrapText="1" readingOrder="1"/>
    </xf>
    <xf numFmtId="2" fontId="11" fillId="2" borderId="5" xfId="0" applyNumberFormat="1" applyFont="1" applyFill="1" applyBorder="1" applyAlignment="1">
      <alignment horizontal="center" vertical="center"/>
    </xf>
    <xf numFmtId="2" fontId="11" fillId="2" borderId="7" xfId="0" applyNumberFormat="1" applyFont="1" applyFill="1" applyBorder="1" applyAlignment="1">
      <alignment horizontal="center" vertical="center" wrapText="1" readingOrder="1"/>
    </xf>
    <xf numFmtId="14" fontId="17" fillId="2" borderId="4" xfId="0" applyNumberFormat="1" applyFont="1" applyFill="1" applyBorder="1" applyAlignment="1">
      <alignment horizontal="center" vertical="center"/>
    </xf>
    <xf numFmtId="2" fontId="17" fillId="2" borderId="14" xfId="0" applyNumberFormat="1" applyFont="1" applyFill="1" applyBorder="1" applyAlignment="1">
      <alignment horizontal="center" vertical="center"/>
    </xf>
    <xf numFmtId="2" fontId="17" fillId="2" borderId="10" xfId="0" applyNumberFormat="1" applyFont="1" applyFill="1" applyBorder="1" applyAlignment="1">
      <alignment horizontal="center" vertical="center"/>
    </xf>
    <xf numFmtId="2" fontId="17" fillId="2" borderId="10" xfId="0" applyNumberFormat="1" applyFont="1" applyFill="1" applyBorder="1" applyAlignment="1">
      <alignment horizontal="center" vertical="center" wrapText="1" readingOrder="1"/>
    </xf>
    <xf numFmtId="2" fontId="17" fillId="2" borderId="11" xfId="0" applyNumberFormat="1" applyFont="1" applyFill="1" applyBorder="1" applyAlignment="1">
      <alignment horizontal="center" vertical="center"/>
    </xf>
    <xf numFmtId="14" fontId="15" fillId="0" borderId="12" xfId="0" applyNumberFormat="1" applyFont="1" applyFill="1" applyBorder="1" applyAlignment="1">
      <alignment horizontal="center" vertical="center"/>
    </xf>
    <xf numFmtId="2" fontId="15" fillId="0" borderId="15" xfId="0" applyNumberFormat="1" applyFont="1" applyFill="1" applyBorder="1" applyAlignment="1">
      <alignment horizontal="center" vertical="center"/>
    </xf>
    <xf numFmtId="2" fontId="15" fillId="0" borderId="6" xfId="0" applyNumberFormat="1" applyFont="1" applyFill="1" applyBorder="1" applyAlignment="1">
      <alignment horizontal="center" vertical="center"/>
    </xf>
    <xf numFmtId="2" fontId="15" fillId="0" borderId="9" xfId="0" applyNumberFormat="1" applyFont="1" applyFill="1" applyBorder="1" applyAlignment="1">
      <alignment horizontal="center" vertical="center"/>
    </xf>
    <xf numFmtId="14" fontId="15" fillId="0" borderId="3" xfId="0" applyNumberFormat="1" applyFont="1" applyFill="1" applyBorder="1" applyAlignment="1">
      <alignment horizontal="center" vertical="center"/>
    </xf>
    <xf numFmtId="2" fontId="15" fillId="0" borderId="16" xfId="0" applyNumberFormat="1" applyFont="1" applyFill="1" applyBorder="1" applyAlignment="1">
      <alignment horizontal="center" vertical="center"/>
    </xf>
    <xf numFmtId="2" fontId="15" fillId="0" borderId="5" xfId="0" applyNumberFormat="1" applyFont="1" applyFill="1" applyBorder="1" applyAlignment="1">
      <alignment horizontal="center" vertical="center"/>
    </xf>
    <xf numFmtId="2" fontId="15" fillId="0" borderId="7" xfId="0" applyNumberFormat="1" applyFont="1" applyFill="1" applyBorder="1" applyAlignment="1">
      <alignment horizontal="center" vertical="center"/>
    </xf>
    <xf numFmtId="14" fontId="15" fillId="2" borderId="3" xfId="0" applyNumberFormat="1" applyFont="1" applyFill="1" applyBorder="1" applyAlignment="1">
      <alignment horizontal="center" vertical="center"/>
    </xf>
    <xf numFmtId="2" fontId="15" fillId="2" borderId="16" xfId="0" applyNumberFormat="1" applyFont="1" applyFill="1" applyBorder="1" applyAlignment="1">
      <alignment horizontal="center" vertical="center"/>
    </xf>
    <xf numFmtId="2" fontId="15" fillId="2" borderId="5" xfId="0" applyNumberFormat="1" applyFont="1" applyFill="1" applyBorder="1" applyAlignment="1">
      <alignment horizontal="center" vertical="center"/>
    </xf>
    <xf numFmtId="2" fontId="15" fillId="2" borderId="7" xfId="0" applyNumberFormat="1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horizontal="center" vertical="center"/>
    </xf>
    <xf numFmtId="14" fontId="15" fillId="0" borderId="4" xfId="0" applyNumberFormat="1" applyFont="1" applyFill="1" applyBorder="1" applyAlignment="1">
      <alignment horizontal="center" vertical="center"/>
    </xf>
    <xf numFmtId="2" fontId="15" fillId="0" borderId="14" xfId="0" applyNumberFormat="1" applyFont="1" applyFill="1" applyBorder="1" applyAlignment="1">
      <alignment horizontal="center" vertical="center"/>
    </xf>
    <xf numFmtId="2" fontId="15" fillId="0" borderId="10" xfId="0" applyNumberFormat="1" applyFont="1" applyFill="1" applyBorder="1" applyAlignment="1">
      <alignment horizontal="center" vertical="center"/>
    </xf>
    <xf numFmtId="2" fontId="15" fillId="0" borderId="11" xfId="0" applyNumberFormat="1" applyFont="1" applyFill="1" applyBorder="1" applyAlignment="1">
      <alignment horizontal="center" vertical="center"/>
    </xf>
    <xf numFmtId="14" fontId="18" fillId="0" borderId="12" xfId="0" applyNumberFormat="1" applyFont="1" applyBorder="1" applyAlignment="1">
      <alignment horizontal="center" vertical="center"/>
    </xf>
    <xf numFmtId="2" fontId="18" fillId="0" borderId="15" xfId="0" applyNumberFormat="1" applyFont="1" applyBorder="1" applyAlignment="1">
      <alignment horizontal="center" vertical="center"/>
    </xf>
    <xf numFmtId="2" fontId="18" fillId="0" borderId="8" xfId="0" applyNumberFormat="1" applyFont="1" applyBorder="1" applyAlignment="1">
      <alignment horizontal="center" vertical="center"/>
    </xf>
    <xf numFmtId="2" fontId="18" fillId="0" borderId="2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4" fontId="18" fillId="0" borderId="3" xfId="0" applyNumberFormat="1" applyFont="1" applyBorder="1" applyAlignment="1">
      <alignment horizontal="center" vertical="center"/>
    </xf>
    <xf numFmtId="2" fontId="18" fillId="0" borderId="16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18" fillId="0" borderId="21" xfId="0" applyNumberFormat="1" applyFont="1" applyBorder="1" applyAlignment="1">
      <alignment horizontal="center" vertical="center"/>
    </xf>
    <xf numFmtId="14" fontId="18" fillId="0" borderId="4" xfId="0" applyNumberFormat="1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/>
    </xf>
    <xf numFmtId="2" fontId="18" fillId="0" borderId="22" xfId="0" applyNumberFormat="1" applyFont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3" fillId="2" borderId="15" xfId="0" applyNumberFormat="1" applyFont="1" applyFill="1" applyBorder="1" applyAlignment="1">
      <alignment horizontal="center" vertical="center"/>
    </xf>
    <xf numFmtId="2" fontId="3" fillId="2" borderId="16" xfId="0" applyNumberFormat="1" applyFont="1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10" fillId="0" borderId="15" xfId="4" applyNumberFormat="1" applyFont="1" applyBorder="1" applyAlignment="1">
      <alignment horizontal="center" vertical="center"/>
    </xf>
    <xf numFmtId="2" fontId="10" fillId="0" borderId="20" xfId="4" applyNumberFormat="1" applyFont="1" applyBorder="1" applyAlignment="1">
      <alignment horizontal="center" vertical="center"/>
    </xf>
    <xf numFmtId="2" fontId="10" fillId="0" borderId="16" xfId="4" applyNumberFormat="1" applyFont="1" applyBorder="1" applyAlignment="1">
      <alignment horizontal="center" vertical="center"/>
    </xf>
    <xf numFmtId="2" fontId="10" fillId="0" borderId="21" xfId="4" applyNumberFormat="1" applyFont="1" applyBorder="1" applyAlignment="1">
      <alignment horizontal="center" vertical="center"/>
    </xf>
    <xf numFmtId="2" fontId="10" fillId="0" borderId="14" xfId="4" applyNumberFormat="1" applyFont="1" applyBorder="1" applyAlignment="1">
      <alignment horizontal="center" vertical="center"/>
    </xf>
    <xf numFmtId="2" fontId="10" fillId="0" borderId="22" xfId="4" applyNumberFormat="1" applyFont="1" applyBorder="1" applyAlignment="1">
      <alignment horizontal="center" vertical="center"/>
    </xf>
    <xf numFmtId="0" fontId="1" fillId="0" borderId="0" xfId="4" applyFont="1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0" xfId="4" applyFont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0" fontId="1" fillId="0" borderId="0" xfId="3" applyFont="1" applyAlignment="1">
      <alignment horizontal="right" vertical="center"/>
    </xf>
    <xf numFmtId="0" fontId="1" fillId="0" borderId="0" xfId="3" applyAlignment="1">
      <alignment horizontal="right" vertical="center"/>
    </xf>
    <xf numFmtId="0" fontId="19" fillId="0" borderId="0" xfId="4" applyFont="1" applyAlignment="1">
      <alignment horizontal="center" vertical="center"/>
    </xf>
    <xf numFmtId="2" fontId="11" fillId="3" borderId="17" xfId="0" applyNumberFormat="1" applyFont="1" applyFill="1" applyBorder="1" applyAlignment="1">
      <alignment horizontal="center" vertical="center"/>
    </xf>
    <xf numFmtId="2" fontId="11" fillId="3" borderId="19" xfId="0" applyNumberFormat="1" applyFont="1" applyFill="1" applyBorder="1" applyAlignment="1">
      <alignment horizontal="center" vertical="center"/>
    </xf>
    <xf numFmtId="2" fontId="11" fillId="3" borderId="18" xfId="0" applyNumberFormat="1" applyFont="1" applyFill="1" applyBorder="1" applyAlignment="1">
      <alignment horizontal="center" vertical="center"/>
    </xf>
    <xf numFmtId="2" fontId="6" fillId="4" borderId="17" xfId="0" applyNumberFormat="1" applyFont="1" applyFill="1" applyBorder="1" applyAlignment="1">
      <alignment horizontal="center" vertical="center"/>
    </xf>
    <xf numFmtId="2" fontId="6" fillId="4" borderId="19" xfId="0" applyNumberFormat="1" applyFont="1" applyFill="1" applyBorder="1" applyAlignment="1">
      <alignment horizontal="center" vertical="center"/>
    </xf>
    <xf numFmtId="2" fontId="6" fillId="4" borderId="18" xfId="0" applyNumberFormat="1" applyFont="1" applyFill="1" applyBorder="1" applyAlignment="1">
      <alignment horizontal="center" vertical="center"/>
    </xf>
    <xf numFmtId="14" fontId="8" fillId="0" borderId="0" xfId="4" applyNumberFormat="1" applyFont="1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20" fillId="0" borderId="0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23" xfId="4" applyFont="1" applyBorder="1" applyAlignment="1">
      <alignment horizontal="center" vertical="center"/>
    </xf>
    <xf numFmtId="0" fontId="8" fillId="0" borderId="24" xfId="4" applyFont="1" applyBorder="1" applyAlignment="1">
      <alignment horizontal="center" vertical="center"/>
    </xf>
    <xf numFmtId="0" fontId="10" fillId="2" borderId="23" xfId="4" applyFont="1" applyFill="1" applyBorder="1" applyAlignment="1">
      <alignment horizontal="center" vertical="center"/>
    </xf>
    <xf numFmtId="0" fontId="10" fillId="2" borderId="25" xfId="4" applyFont="1" applyFill="1" applyBorder="1" applyAlignment="1">
      <alignment horizontal="center" vertical="center" readingOrder="1"/>
    </xf>
    <xf numFmtId="0" fontId="10" fillId="2" borderId="26" xfId="4" applyFont="1" applyFill="1" applyBorder="1" applyAlignment="1">
      <alignment horizontal="center" vertical="center" readingOrder="1"/>
    </xf>
    <xf numFmtId="0" fontId="8" fillId="0" borderId="27" xfId="4" applyFont="1" applyBorder="1" applyAlignment="1">
      <alignment horizontal="center" vertical="center"/>
    </xf>
    <xf numFmtId="0" fontId="8" fillId="0" borderId="28" xfId="4" applyFont="1" applyBorder="1" applyAlignment="1">
      <alignment horizontal="center" vertical="center"/>
    </xf>
    <xf numFmtId="0" fontId="8" fillId="2" borderId="29" xfId="4" applyFont="1" applyFill="1" applyBorder="1" applyAlignment="1">
      <alignment horizontal="center" vertical="center"/>
    </xf>
    <xf numFmtId="0" fontId="10" fillId="2" borderId="30" xfId="4" applyFont="1" applyFill="1" applyBorder="1" applyAlignment="1">
      <alignment horizontal="center" vertical="center" readingOrder="1"/>
    </xf>
    <xf numFmtId="0" fontId="10" fillId="2" borderId="31" xfId="4" applyFont="1" applyFill="1" applyBorder="1" applyAlignment="1">
      <alignment horizontal="center" vertical="center" readingOrder="1"/>
    </xf>
    <xf numFmtId="0" fontId="10" fillId="3" borderId="26" xfId="4" applyFont="1" applyFill="1" applyBorder="1" applyAlignment="1">
      <alignment horizontal="center" vertical="center" wrapText="1"/>
    </xf>
    <xf numFmtId="0" fontId="8" fillId="3" borderId="32" xfId="4" applyFont="1" applyFill="1" applyBorder="1" applyAlignment="1">
      <alignment horizontal="center" vertical="center"/>
    </xf>
    <xf numFmtId="2" fontId="8" fillId="0" borderId="33" xfId="4" applyNumberFormat="1" applyFont="1" applyBorder="1" applyAlignment="1">
      <alignment horizontal="center" vertical="center"/>
    </xf>
    <xf numFmtId="2" fontId="8" fillId="0" borderId="34" xfId="4" applyNumberFormat="1" applyFont="1" applyBorder="1" applyAlignment="1">
      <alignment horizontal="center" vertical="center"/>
    </xf>
    <xf numFmtId="2" fontId="8" fillId="0" borderId="32" xfId="4" applyNumberFormat="1" applyFont="1" applyBorder="1" applyAlignment="1">
      <alignment horizontal="center" vertical="center"/>
    </xf>
    <xf numFmtId="0" fontId="10" fillId="3" borderId="35" xfId="4" applyFont="1" applyFill="1" applyBorder="1" applyAlignment="1">
      <alignment horizontal="center" vertical="center" wrapText="1"/>
    </xf>
    <xf numFmtId="0" fontId="10" fillId="3" borderId="31" xfId="4" applyFont="1" applyFill="1" applyBorder="1" applyAlignment="1">
      <alignment horizontal="center" vertical="center" wrapText="1"/>
    </xf>
    <xf numFmtId="0" fontId="8" fillId="3" borderId="11" xfId="4" applyFont="1" applyFill="1" applyBorder="1" applyAlignment="1">
      <alignment horizontal="center" vertical="center"/>
    </xf>
    <xf numFmtId="49" fontId="8" fillId="0" borderId="14" xfId="4" applyNumberFormat="1" applyFont="1" applyBorder="1" applyAlignment="1">
      <alignment horizontal="center" vertical="center"/>
    </xf>
    <xf numFmtId="1" fontId="21" fillId="0" borderId="10" xfId="4" applyNumberFormat="1" applyFont="1" applyBorder="1" applyAlignment="1">
      <alignment horizontal="center" vertical="center"/>
    </xf>
    <xf numFmtId="1" fontId="8" fillId="0" borderId="10" xfId="4" applyNumberFormat="1" applyFont="1" applyBorder="1" applyAlignment="1">
      <alignment horizontal="center" vertical="center"/>
    </xf>
    <xf numFmtId="1" fontId="21" fillId="0" borderId="11" xfId="4" applyNumberFormat="1" applyFont="1" applyBorder="1" applyAlignment="1">
      <alignment horizontal="center" vertical="center"/>
    </xf>
    <xf numFmtId="0" fontId="8" fillId="0" borderId="36" xfId="4" applyFont="1" applyBorder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17" xfId="3" applyFont="1" applyBorder="1" applyAlignment="1">
      <alignment horizontal="center" vertical="center"/>
    </xf>
    <xf numFmtId="0" fontId="8" fillId="0" borderId="18" xfId="3" applyFont="1" applyBorder="1" applyAlignment="1">
      <alignment horizontal="center" vertical="center"/>
    </xf>
    <xf numFmtId="0" fontId="10" fillId="2" borderId="37" xfId="3" applyFont="1" applyFill="1" applyBorder="1" applyAlignment="1">
      <alignment horizontal="center" vertical="center" readingOrder="1"/>
    </xf>
    <xf numFmtId="0" fontId="10" fillId="2" borderId="38" xfId="3" applyFont="1" applyFill="1" applyBorder="1" applyAlignment="1">
      <alignment horizontal="center" vertical="center" readingOrder="1"/>
    </xf>
    <xf numFmtId="0" fontId="10" fillId="2" borderId="39" xfId="3" applyFont="1" applyFill="1" applyBorder="1" applyAlignment="1">
      <alignment horizontal="center" vertical="center" readingOrder="1"/>
    </xf>
    <xf numFmtId="0" fontId="8" fillId="0" borderId="14" xfId="3" applyFont="1" applyBorder="1" applyAlignment="1">
      <alignment horizontal="center" vertical="center"/>
    </xf>
    <xf numFmtId="0" fontId="8" fillId="0" borderId="11" xfId="3" applyFont="1" applyBorder="1" applyAlignment="1">
      <alignment horizontal="center" vertical="center"/>
    </xf>
    <xf numFmtId="2" fontId="8" fillId="0" borderId="10" xfId="3" applyNumberFormat="1" applyFont="1" applyBorder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10" fillId="3" borderId="17" xfId="3" applyFont="1" applyFill="1" applyBorder="1" applyAlignment="1">
      <alignment horizontal="center" vertical="center"/>
    </xf>
    <xf numFmtId="0" fontId="10" fillId="3" borderId="18" xfId="3" applyFont="1" applyFill="1" applyBorder="1" applyAlignment="1">
      <alignment horizontal="center" vertical="center"/>
    </xf>
    <xf numFmtId="0" fontId="8" fillId="0" borderId="38" xfId="3" applyFont="1" applyFill="1" applyBorder="1" applyAlignment="1">
      <alignment horizontal="center" vertical="center" wrapText="1"/>
    </xf>
    <xf numFmtId="2" fontId="8" fillId="0" borderId="39" xfId="3" applyNumberFormat="1" applyFont="1" applyFill="1" applyBorder="1" applyAlignment="1">
      <alignment horizontal="center" vertical="center" wrapText="1"/>
    </xf>
    <xf numFmtId="0" fontId="10" fillId="3" borderId="40" xfId="3" applyFont="1" applyFill="1" applyBorder="1" applyAlignment="1">
      <alignment horizontal="center" vertical="center"/>
    </xf>
    <xf numFmtId="0" fontId="10" fillId="2" borderId="32" xfId="3" applyFont="1" applyFill="1" applyBorder="1" applyAlignment="1">
      <alignment horizontal="center" vertical="center"/>
    </xf>
    <xf numFmtId="165" fontId="8" fillId="0" borderId="14" xfId="3" applyNumberFormat="1" applyFont="1" applyBorder="1" applyAlignment="1">
      <alignment horizontal="center" vertical="center"/>
    </xf>
    <xf numFmtId="14" fontId="8" fillId="0" borderId="0" xfId="3" applyNumberFormat="1" applyFont="1" applyAlignment="1">
      <alignment horizontal="center" vertical="center"/>
    </xf>
    <xf numFmtId="0" fontId="20" fillId="0" borderId="0" xfId="4" applyFont="1" applyAlignment="1">
      <alignment horizontal="center" vertical="center"/>
    </xf>
    <xf numFmtId="166" fontId="22" fillId="0" borderId="10" xfId="1" applyNumberFormat="1" applyFont="1" applyBorder="1" applyAlignment="1">
      <alignment horizontal="center" vertical="center"/>
    </xf>
    <xf numFmtId="166" fontId="22" fillId="0" borderId="11" xfId="1" applyNumberFormat="1" applyFont="1" applyBorder="1" applyAlignment="1">
      <alignment horizontal="center" vertical="center"/>
    </xf>
    <xf numFmtId="0" fontId="8" fillId="0" borderId="0" xfId="4" applyFont="1" applyAlignment="1">
      <alignment horizontal="center" vertical="center" readingOrder="2"/>
    </xf>
    <xf numFmtId="0" fontId="8" fillId="0" borderId="0" xfId="6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0" fontId="8" fillId="0" borderId="0" xfId="4" applyFont="1" applyAlignment="1">
      <alignment horizontal="right" vertical="center"/>
    </xf>
  </cellXfs>
  <cellStyles count="12">
    <cellStyle name="Comma 10" xfId="1"/>
    <cellStyle name="Comma 2" xfId="2"/>
    <cellStyle name="Normal" xfId="0" builtinId="0"/>
    <cellStyle name="Normal 14 2" xfId="3"/>
    <cellStyle name="Normal 2" xfId="4"/>
    <cellStyle name="Normal 3" xfId="5"/>
    <cellStyle name="Normal 3 2" xfId="6"/>
    <cellStyle name="Normal 3 3" xfId="7"/>
    <cellStyle name="Normal 3 4" xfId="8"/>
    <cellStyle name="Normal 4" xfId="9"/>
    <cellStyle name="Normal 5" xfId="10"/>
    <cellStyle name="Normal 8" xfId="11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WINDOWS\Temporary%20Internet%20Files\OLKE284\gesltd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2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3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5</xdr:col>
      <xdr:colOff>66675</xdr:colOff>
      <xdr:row>5</xdr:row>
      <xdr:rowOff>104775</xdr:rowOff>
    </xdr:to>
    <xdr:pic>
      <xdr:nvPicPr>
        <xdr:cNvPr id="4" name="Picture 2" descr="C:\WINDOWS\Temporary Internet Files\OLKE284\gesltd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152838150" y="19050"/>
          <a:ext cx="1819275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s/&#1514;&#1508;&#1506;&#1493;&#1500;/&#1514;&#1508;&#1506;&#1493;&#1500;%20&#1513;&#1508;&#1499;&#1497;&#1501;/&#1502;&#1514;&#1511;&#1504;&#1497;%20&#1513;&#1508;&#1499;&#1497;&#1501;/&#1499;&#1500;&#1488;%20&#1504;&#1508;&#1495;&#1488;/&#1491;&#1493;&#1495;&#1493;&#1514;%20&#1502;&#1514;&#1511;&#1503;/2015/2015%20%20&#1491;&#1493;&#1495;%20&#1513;&#1504;&#1514;&#1497;%20&#1499;&#1500;&#1488;%20&#1504;&#1508;&#1495;&#148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שפכים"/>
      <sheetName val="קולחים"/>
      <sheetName val="ריאקטור"/>
      <sheetName val="ספיקות"/>
      <sheetName val="ממוצעים"/>
      <sheetName val="ינואר 15"/>
      <sheetName val="פברואר 15"/>
      <sheetName val="מרץ 15"/>
      <sheetName val="אפריל 15"/>
      <sheetName val="מאי 15"/>
      <sheetName val="יוני 15"/>
      <sheetName val="יולי 14"/>
      <sheetName val="אוגוסט 14"/>
      <sheetName val="ספטמבר 14"/>
      <sheetName val="אוקטובר 14"/>
      <sheetName val="נובמבר 14"/>
      <sheetName val="דצמבר 14"/>
    </sheetNames>
    <sheetDataSet>
      <sheetData sheetId="0"/>
      <sheetData sheetId="1"/>
      <sheetData sheetId="2"/>
      <sheetData sheetId="3">
        <row r="8">
          <cell r="A8">
            <v>42156</v>
          </cell>
          <cell r="E8">
            <v>42712</v>
          </cell>
          <cell r="F8">
            <v>1423.7333333333333</v>
          </cell>
        </row>
      </sheetData>
      <sheetData sheetId="4">
        <row r="11">
          <cell r="D11">
            <v>108.75</v>
          </cell>
          <cell r="E11">
            <v>260</v>
          </cell>
          <cell r="F11">
            <v>7.1933333333333325</v>
          </cell>
          <cell r="G11">
            <v>161</v>
          </cell>
          <cell r="Q11">
            <v>5.6090909090909085</v>
          </cell>
          <cell r="R11">
            <v>52</v>
          </cell>
          <cell r="S11">
            <v>9.1818181818181817</v>
          </cell>
          <cell r="AB11">
            <v>7.1533333333333333</v>
          </cell>
          <cell r="BU11">
            <v>94.842215256008359</v>
          </cell>
          <cell r="BV11">
            <v>80</v>
          </cell>
          <cell r="BW11">
            <v>94.297007340485592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IV50"/>
  <sheetViews>
    <sheetView rightToLeft="1" tabSelected="1" zoomScaleNormal="100" workbookViewId="0"/>
  </sheetViews>
  <sheetFormatPr defaultRowHeight="12.75"/>
  <cols>
    <col min="1" max="1" width="9.75" style="138" customWidth="1"/>
    <col min="2" max="2" width="9.625" style="138" customWidth="1"/>
    <col min="3" max="3" width="10.375" style="138" bestFit="1" customWidth="1"/>
    <col min="4" max="4" width="11.375" style="138" customWidth="1"/>
    <col min="5" max="5" width="7.375" style="138" customWidth="1"/>
    <col min="6" max="6" width="6.5" style="138" customWidth="1"/>
    <col min="7" max="7" width="6.625" style="138" customWidth="1"/>
    <col min="8" max="8" width="10.375" style="138" bestFit="1" customWidth="1"/>
    <col min="9" max="9" width="7.125" style="97" customWidth="1"/>
    <col min="10" max="256" width="9" style="97"/>
    <col min="257" max="257" width="9.25" style="97" customWidth="1"/>
    <col min="258" max="258" width="9.625" style="97" customWidth="1"/>
    <col min="259" max="259" width="10.375" style="97" bestFit="1" customWidth="1"/>
    <col min="260" max="260" width="11.375" style="97" customWidth="1"/>
    <col min="261" max="261" width="7.375" style="97" customWidth="1"/>
    <col min="262" max="262" width="6.5" style="97" customWidth="1"/>
    <col min="263" max="263" width="6.625" style="97" customWidth="1"/>
    <col min="264" max="264" width="10.375" style="97" bestFit="1" customWidth="1"/>
    <col min="265" max="265" width="7.125" style="97" customWidth="1"/>
    <col min="266" max="512" width="9" style="97"/>
    <col min="513" max="513" width="9.25" style="97" customWidth="1"/>
    <col min="514" max="514" width="9.625" style="97" customWidth="1"/>
    <col min="515" max="515" width="10.375" style="97" bestFit="1" customWidth="1"/>
    <col min="516" max="516" width="11.375" style="97" customWidth="1"/>
    <col min="517" max="517" width="7.375" style="97" customWidth="1"/>
    <col min="518" max="518" width="6.5" style="97" customWidth="1"/>
    <col min="519" max="519" width="6.625" style="97" customWidth="1"/>
    <col min="520" max="520" width="10.375" style="97" bestFit="1" customWidth="1"/>
    <col min="521" max="521" width="7.125" style="97" customWidth="1"/>
    <col min="522" max="768" width="9" style="97"/>
    <col min="769" max="769" width="9.25" style="97" customWidth="1"/>
    <col min="770" max="770" width="9.625" style="97" customWidth="1"/>
    <col min="771" max="771" width="10.375" style="97" bestFit="1" customWidth="1"/>
    <col min="772" max="772" width="11.375" style="97" customWidth="1"/>
    <col min="773" max="773" width="7.375" style="97" customWidth="1"/>
    <col min="774" max="774" width="6.5" style="97" customWidth="1"/>
    <col min="775" max="775" width="6.625" style="97" customWidth="1"/>
    <col min="776" max="776" width="10.375" style="97" bestFit="1" customWidth="1"/>
    <col min="777" max="777" width="7.125" style="97" customWidth="1"/>
    <col min="778" max="1024" width="9" style="97"/>
    <col min="1025" max="1025" width="9.25" style="97" customWidth="1"/>
    <col min="1026" max="1026" width="9.625" style="97" customWidth="1"/>
    <col min="1027" max="1027" width="10.375" style="97" bestFit="1" customWidth="1"/>
    <col min="1028" max="1028" width="11.375" style="97" customWidth="1"/>
    <col min="1029" max="1029" width="7.375" style="97" customWidth="1"/>
    <col min="1030" max="1030" width="6.5" style="97" customWidth="1"/>
    <col min="1031" max="1031" width="6.625" style="97" customWidth="1"/>
    <col min="1032" max="1032" width="10.375" style="97" bestFit="1" customWidth="1"/>
    <col min="1033" max="1033" width="7.125" style="97" customWidth="1"/>
    <col min="1034" max="1280" width="9" style="97"/>
    <col min="1281" max="1281" width="9.25" style="97" customWidth="1"/>
    <col min="1282" max="1282" width="9.625" style="97" customWidth="1"/>
    <col min="1283" max="1283" width="10.375" style="97" bestFit="1" customWidth="1"/>
    <col min="1284" max="1284" width="11.375" style="97" customWidth="1"/>
    <col min="1285" max="1285" width="7.375" style="97" customWidth="1"/>
    <col min="1286" max="1286" width="6.5" style="97" customWidth="1"/>
    <col min="1287" max="1287" width="6.625" style="97" customWidth="1"/>
    <col min="1288" max="1288" width="10.375" style="97" bestFit="1" customWidth="1"/>
    <col min="1289" max="1289" width="7.125" style="97" customWidth="1"/>
    <col min="1290" max="1536" width="9" style="97"/>
    <col min="1537" max="1537" width="9.25" style="97" customWidth="1"/>
    <col min="1538" max="1538" width="9.625" style="97" customWidth="1"/>
    <col min="1539" max="1539" width="10.375" style="97" bestFit="1" customWidth="1"/>
    <col min="1540" max="1540" width="11.375" style="97" customWidth="1"/>
    <col min="1541" max="1541" width="7.375" style="97" customWidth="1"/>
    <col min="1542" max="1542" width="6.5" style="97" customWidth="1"/>
    <col min="1543" max="1543" width="6.625" style="97" customWidth="1"/>
    <col min="1544" max="1544" width="10.375" style="97" bestFit="1" customWidth="1"/>
    <col min="1545" max="1545" width="7.125" style="97" customWidth="1"/>
    <col min="1546" max="1792" width="9" style="97"/>
    <col min="1793" max="1793" width="9.25" style="97" customWidth="1"/>
    <col min="1794" max="1794" width="9.625" style="97" customWidth="1"/>
    <col min="1795" max="1795" width="10.375" style="97" bestFit="1" customWidth="1"/>
    <col min="1796" max="1796" width="11.375" style="97" customWidth="1"/>
    <col min="1797" max="1797" width="7.375" style="97" customWidth="1"/>
    <col min="1798" max="1798" width="6.5" style="97" customWidth="1"/>
    <col min="1799" max="1799" width="6.625" style="97" customWidth="1"/>
    <col min="1800" max="1800" width="10.375" style="97" bestFit="1" customWidth="1"/>
    <col min="1801" max="1801" width="7.125" style="97" customWidth="1"/>
    <col min="1802" max="2048" width="9" style="97"/>
    <col min="2049" max="2049" width="9.25" style="97" customWidth="1"/>
    <col min="2050" max="2050" width="9.625" style="97" customWidth="1"/>
    <col min="2051" max="2051" width="10.375" style="97" bestFit="1" customWidth="1"/>
    <col min="2052" max="2052" width="11.375" style="97" customWidth="1"/>
    <col min="2053" max="2053" width="7.375" style="97" customWidth="1"/>
    <col min="2054" max="2054" width="6.5" style="97" customWidth="1"/>
    <col min="2055" max="2055" width="6.625" style="97" customWidth="1"/>
    <col min="2056" max="2056" width="10.375" style="97" bestFit="1" customWidth="1"/>
    <col min="2057" max="2057" width="7.125" style="97" customWidth="1"/>
    <col min="2058" max="2304" width="9" style="97"/>
    <col min="2305" max="2305" width="9.25" style="97" customWidth="1"/>
    <col min="2306" max="2306" width="9.625" style="97" customWidth="1"/>
    <col min="2307" max="2307" width="10.375" style="97" bestFit="1" customWidth="1"/>
    <col min="2308" max="2308" width="11.375" style="97" customWidth="1"/>
    <col min="2309" max="2309" width="7.375" style="97" customWidth="1"/>
    <col min="2310" max="2310" width="6.5" style="97" customWidth="1"/>
    <col min="2311" max="2311" width="6.625" style="97" customWidth="1"/>
    <col min="2312" max="2312" width="10.375" style="97" bestFit="1" customWidth="1"/>
    <col min="2313" max="2313" width="7.125" style="97" customWidth="1"/>
    <col min="2314" max="2560" width="9" style="97"/>
    <col min="2561" max="2561" width="9.25" style="97" customWidth="1"/>
    <col min="2562" max="2562" width="9.625" style="97" customWidth="1"/>
    <col min="2563" max="2563" width="10.375" style="97" bestFit="1" customWidth="1"/>
    <col min="2564" max="2564" width="11.375" style="97" customWidth="1"/>
    <col min="2565" max="2565" width="7.375" style="97" customWidth="1"/>
    <col min="2566" max="2566" width="6.5" style="97" customWidth="1"/>
    <col min="2567" max="2567" width="6.625" style="97" customWidth="1"/>
    <col min="2568" max="2568" width="10.375" style="97" bestFit="1" customWidth="1"/>
    <col min="2569" max="2569" width="7.125" style="97" customWidth="1"/>
    <col min="2570" max="2816" width="9" style="97"/>
    <col min="2817" max="2817" width="9.25" style="97" customWidth="1"/>
    <col min="2818" max="2818" width="9.625" style="97" customWidth="1"/>
    <col min="2819" max="2819" width="10.375" style="97" bestFit="1" customWidth="1"/>
    <col min="2820" max="2820" width="11.375" style="97" customWidth="1"/>
    <col min="2821" max="2821" width="7.375" style="97" customWidth="1"/>
    <col min="2822" max="2822" width="6.5" style="97" customWidth="1"/>
    <col min="2823" max="2823" width="6.625" style="97" customWidth="1"/>
    <col min="2824" max="2824" width="10.375" style="97" bestFit="1" customWidth="1"/>
    <col min="2825" max="2825" width="7.125" style="97" customWidth="1"/>
    <col min="2826" max="3072" width="9" style="97"/>
    <col min="3073" max="3073" width="9.25" style="97" customWidth="1"/>
    <col min="3074" max="3074" width="9.625" style="97" customWidth="1"/>
    <col min="3075" max="3075" width="10.375" style="97" bestFit="1" customWidth="1"/>
    <col min="3076" max="3076" width="11.375" style="97" customWidth="1"/>
    <col min="3077" max="3077" width="7.375" style="97" customWidth="1"/>
    <col min="3078" max="3078" width="6.5" style="97" customWidth="1"/>
    <col min="3079" max="3079" width="6.625" style="97" customWidth="1"/>
    <col min="3080" max="3080" width="10.375" style="97" bestFit="1" customWidth="1"/>
    <col min="3081" max="3081" width="7.125" style="97" customWidth="1"/>
    <col min="3082" max="3328" width="9" style="97"/>
    <col min="3329" max="3329" width="9.25" style="97" customWidth="1"/>
    <col min="3330" max="3330" width="9.625" style="97" customWidth="1"/>
    <col min="3331" max="3331" width="10.375" style="97" bestFit="1" customWidth="1"/>
    <col min="3332" max="3332" width="11.375" style="97" customWidth="1"/>
    <col min="3333" max="3333" width="7.375" style="97" customWidth="1"/>
    <col min="3334" max="3334" width="6.5" style="97" customWidth="1"/>
    <col min="3335" max="3335" width="6.625" style="97" customWidth="1"/>
    <col min="3336" max="3336" width="10.375" style="97" bestFit="1" customWidth="1"/>
    <col min="3337" max="3337" width="7.125" style="97" customWidth="1"/>
    <col min="3338" max="3584" width="9" style="97"/>
    <col min="3585" max="3585" width="9.25" style="97" customWidth="1"/>
    <col min="3586" max="3586" width="9.625" style="97" customWidth="1"/>
    <col min="3587" max="3587" width="10.375" style="97" bestFit="1" customWidth="1"/>
    <col min="3588" max="3588" width="11.375" style="97" customWidth="1"/>
    <col min="3589" max="3589" width="7.375" style="97" customWidth="1"/>
    <col min="3590" max="3590" width="6.5" style="97" customWidth="1"/>
    <col min="3591" max="3591" width="6.625" style="97" customWidth="1"/>
    <col min="3592" max="3592" width="10.375" style="97" bestFit="1" customWidth="1"/>
    <col min="3593" max="3593" width="7.125" style="97" customWidth="1"/>
    <col min="3594" max="3840" width="9" style="97"/>
    <col min="3841" max="3841" width="9.25" style="97" customWidth="1"/>
    <col min="3842" max="3842" width="9.625" style="97" customWidth="1"/>
    <col min="3843" max="3843" width="10.375" style="97" bestFit="1" customWidth="1"/>
    <col min="3844" max="3844" width="11.375" style="97" customWidth="1"/>
    <col min="3845" max="3845" width="7.375" style="97" customWidth="1"/>
    <col min="3846" max="3846" width="6.5" style="97" customWidth="1"/>
    <col min="3847" max="3847" width="6.625" style="97" customWidth="1"/>
    <col min="3848" max="3848" width="10.375" style="97" bestFit="1" customWidth="1"/>
    <col min="3849" max="3849" width="7.125" style="97" customWidth="1"/>
    <col min="3850" max="4096" width="9" style="97"/>
    <col min="4097" max="4097" width="9.25" style="97" customWidth="1"/>
    <col min="4098" max="4098" width="9.625" style="97" customWidth="1"/>
    <col min="4099" max="4099" width="10.375" style="97" bestFit="1" customWidth="1"/>
    <col min="4100" max="4100" width="11.375" style="97" customWidth="1"/>
    <col min="4101" max="4101" width="7.375" style="97" customWidth="1"/>
    <col min="4102" max="4102" width="6.5" style="97" customWidth="1"/>
    <col min="4103" max="4103" width="6.625" style="97" customWidth="1"/>
    <col min="4104" max="4104" width="10.375" style="97" bestFit="1" customWidth="1"/>
    <col min="4105" max="4105" width="7.125" style="97" customWidth="1"/>
    <col min="4106" max="4352" width="9" style="97"/>
    <col min="4353" max="4353" width="9.25" style="97" customWidth="1"/>
    <col min="4354" max="4354" width="9.625" style="97" customWidth="1"/>
    <col min="4355" max="4355" width="10.375" style="97" bestFit="1" customWidth="1"/>
    <col min="4356" max="4356" width="11.375" style="97" customWidth="1"/>
    <col min="4357" max="4357" width="7.375" style="97" customWidth="1"/>
    <col min="4358" max="4358" width="6.5" style="97" customWidth="1"/>
    <col min="4359" max="4359" width="6.625" style="97" customWidth="1"/>
    <col min="4360" max="4360" width="10.375" style="97" bestFit="1" customWidth="1"/>
    <col min="4361" max="4361" width="7.125" style="97" customWidth="1"/>
    <col min="4362" max="4608" width="9" style="97"/>
    <col min="4609" max="4609" width="9.25" style="97" customWidth="1"/>
    <col min="4610" max="4610" width="9.625" style="97" customWidth="1"/>
    <col min="4611" max="4611" width="10.375" style="97" bestFit="1" customWidth="1"/>
    <col min="4612" max="4612" width="11.375" style="97" customWidth="1"/>
    <col min="4613" max="4613" width="7.375" style="97" customWidth="1"/>
    <col min="4614" max="4614" width="6.5" style="97" customWidth="1"/>
    <col min="4615" max="4615" width="6.625" style="97" customWidth="1"/>
    <col min="4616" max="4616" width="10.375" style="97" bestFit="1" customWidth="1"/>
    <col min="4617" max="4617" width="7.125" style="97" customWidth="1"/>
    <col min="4618" max="4864" width="9" style="97"/>
    <col min="4865" max="4865" width="9.25" style="97" customWidth="1"/>
    <col min="4866" max="4866" width="9.625" style="97" customWidth="1"/>
    <col min="4867" max="4867" width="10.375" style="97" bestFit="1" customWidth="1"/>
    <col min="4868" max="4868" width="11.375" style="97" customWidth="1"/>
    <col min="4869" max="4869" width="7.375" style="97" customWidth="1"/>
    <col min="4870" max="4870" width="6.5" style="97" customWidth="1"/>
    <col min="4871" max="4871" width="6.625" style="97" customWidth="1"/>
    <col min="4872" max="4872" width="10.375" style="97" bestFit="1" customWidth="1"/>
    <col min="4873" max="4873" width="7.125" style="97" customWidth="1"/>
    <col min="4874" max="5120" width="9" style="97"/>
    <col min="5121" max="5121" width="9.25" style="97" customWidth="1"/>
    <col min="5122" max="5122" width="9.625" style="97" customWidth="1"/>
    <col min="5123" max="5123" width="10.375" style="97" bestFit="1" customWidth="1"/>
    <col min="5124" max="5124" width="11.375" style="97" customWidth="1"/>
    <col min="5125" max="5125" width="7.375" style="97" customWidth="1"/>
    <col min="5126" max="5126" width="6.5" style="97" customWidth="1"/>
    <col min="5127" max="5127" width="6.625" style="97" customWidth="1"/>
    <col min="5128" max="5128" width="10.375" style="97" bestFit="1" customWidth="1"/>
    <col min="5129" max="5129" width="7.125" style="97" customWidth="1"/>
    <col min="5130" max="5376" width="9" style="97"/>
    <col min="5377" max="5377" width="9.25" style="97" customWidth="1"/>
    <col min="5378" max="5378" width="9.625" style="97" customWidth="1"/>
    <col min="5379" max="5379" width="10.375" style="97" bestFit="1" customWidth="1"/>
    <col min="5380" max="5380" width="11.375" style="97" customWidth="1"/>
    <col min="5381" max="5381" width="7.375" style="97" customWidth="1"/>
    <col min="5382" max="5382" width="6.5" style="97" customWidth="1"/>
    <col min="5383" max="5383" width="6.625" style="97" customWidth="1"/>
    <col min="5384" max="5384" width="10.375" style="97" bestFit="1" customWidth="1"/>
    <col min="5385" max="5385" width="7.125" style="97" customWidth="1"/>
    <col min="5386" max="5632" width="9" style="97"/>
    <col min="5633" max="5633" width="9.25" style="97" customWidth="1"/>
    <col min="5634" max="5634" width="9.625" style="97" customWidth="1"/>
    <col min="5635" max="5635" width="10.375" style="97" bestFit="1" customWidth="1"/>
    <col min="5636" max="5636" width="11.375" style="97" customWidth="1"/>
    <col min="5637" max="5637" width="7.375" style="97" customWidth="1"/>
    <col min="5638" max="5638" width="6.5" style="97" customWidth="1"/>
    <col min="5639" max="5639" width="6.625" style="97" customWidth="1"/>
    <col min="5640" max="5640" width="10.375" style="97" bestFit="1" customWidth="1"/>
    <col min="5641" max="5641" width="7.125" style="97" customWidth="1"/>
    <col min="5642" max="5888" width="9" style="97"/>
    <col min="5889" max="5889" width="9.25" style="97" customWidth="1"/>
    <col min="5890" max="5890" width="9.625" style="97" customWidth="1"/>
    <col min="5891" max="5891" width="10.375" style="97" bestFit="1" customWidth="1"/>
    <col min="5892" max="5892" width="11.375" style="97" customWidth="1"/>
    <col min="5893" max="5893" width="7.375" style="97" customWidth="1"/>
    <col min="5894" max="5894" width="6.5" style="97" customWidth="1"/>
    <col min="5895" max="5895" width="6.625" style="97" customWidth="1"/>
    <col min="5896" max="5896" width="10.375" style="97" bestFit="1" customWidth="1"/>
    <col min="5897" max="5897" width="7.125" style="97" customWidth="1"/>
    <col min="5898" max="6144" width="9" style="97"/>
    <col min="6145" max="6145" width="9.25" style="97" customWidth="1"/>
    <col min="6146" max="6146" width="9.625" style="97" customWidth="1"/>
    <col min="6147" max="6147" width="10.375" style="97" bestFit="1" customWidth="1"/>
    <col min="6148" max="6148" width="11.375" style="97" customWidth="1"/>
    <col min="6149" max="6149" width="7.375" style="97" customWidth="1"/>
    <col min="6150" max="6150" width="6.5" style="97" customWidth="1"/>
    <col min="6151" max="6151" width="6.625" style="97" customWidth="1"/>
    <col min="6152" max="6152" width="10.375" style="97" bestFit="1" customWidth="1"/>
    <col min="6153" max="6153" width="7.125" style="97" customWidth="1"/>
    <col min="6154" max="6400" width="9" style="97"/>
    <col min="6401" max="6401" width="9.25" style="97" customWidth="1"/>
    <col min="6402" max="6402" width="9.625" style="97" customWidth="1"/>
    <col min="6403" max="6403" width="10.375" style="97" bestFit="1" customWidth="1"/>
    <col min="6404" max="6404" width="11.375" style="97" customWidth="1"/>
    <col min="6405" max="6405" width="7.375" style="97" customWidth="1"/>
    <col min="6406" max="6406" width="6.5" style="97" customWidth="1"/>
    <col min="6407" max="6407" width="6.625" style="97" customWidth="1"/>
    <col min="6408" max="6408" width="10.375" style="97" bestFit="1" customWidth="1"/>
    <col min="6409" max="6409" width="7.125" style="97" customWidth="1"/>
    <col min="6410" max="6656" width="9" style="97"/>
    <col min="6657" max="6657" width="9.25" style="97" customWidth="1"/>
    <col min="6658" max="6658" width="9.625" style="97" customWidth="1"/>
    <col min="6659" max="6659" width="10.375" style="97" bestFit="1" customWidth="1"/>
    <col min="6660" max="6660" width="11.375" style="97" customWidth="1"/>
    <col min="6661" max="6661" width="7.375" style="97" customWidth="1"/>
    <col min="6662" max="6662" width="6.5" style="97" customWidth="1"/>
    <col min="6663" max="6663" width="6.625" style="97" customWidth="1"/>
    <col min="6664" max="6664" width="10.375" style="97" bestFit="1" customWidth="1"/>
    <col min="6665" max="6665" width="7.125" style="97" customWidth="1"/>
    <col min="6666" max="6912" width="9" style="97"/>
    <col min="6913" max="6913" width="9.25" style="97" customWidth="1"/>
    <col min="6914" max="6914" width="9.625" style="97" customWidth="1"/>
    <col min="6915" max="6915" width="10.375" style="97" bestFit="1" customWidth="1"/>
    <col min="6916" max="6916" width="11.375" style="97" customWidth="1"/>
    <col min="6917" max="6917" width="7.375" style="97" customWidth="1"/>
    <col min="6918" max="6918" width="6.5" style="97" customWidth="1"/>
    <col min="6919" max="6919" width="6.625" style="97" customWidth="1"/>
    <col min="6920" max="6920" width="10.375" style="97" bestFit="1" customWidth="1"/>
    <col min="6921" max="6921" width="7.125" style="97" customWidth="1"/>
    <col min="6922" max="7168" width="9" style="97"/>
    <col min="7169" max="7169" width="9.25" style="97" customWidth="1"/>
    <col min="7170" max="7170" width="9.625" style="97" customWidth="1"/>
    <col min="7171" max="7171" width="10.375" style="97" bestFit="1" customWidth="1"/>
    <col min="7172" max="7172" width="11.375" style="97" customWidth="1"/>
    <col min="7173" max="7173" width="7.375" style="97" customWidth="1"/>
    <col min="7174" max="7174" width="6.5" style="97" customWidth="1"/>
    <col min="7175" max="7175" width="6.625" style="97" customWidth="1"/>
    <col min="7176" max="7176" width="10.375" style="97" bestFit="1" customWidth="1"/>
    <col min="7177" max="7177" width="7.125" style="97" customWidth="1"/>
    <col min="7178" max="7424" width="9" style="97"/>
    <col min="7425" max="7425" width="9.25" style="97" customWidth="1"/>
    <col min="7426" max="7426" width="9.625" style="97" customWidth="1"/>
    <col min="7427" max="7427" width="10.375" style="97" bestFit="1" customWidth="1"/>
    <col min="7428" max="7428" width="11.375" style="97" customWidth="1"/>
    <col min="7429" max="7429" width="7.375" style="97" customWidth="1"/>
    <col min="7430" max="7430" width="6.5" style="97" customWidth="1"/>
    <col min="7431" max="7431" width="6.625" style="97" customWidth="1"/>
    <col min="7432" max="7432" width="10.375" style="97" bestFit="1" customWidth="1"/>
    <col min="7433" max="7433" width="7.125" style="97" customWidth="1"/>
    <col min="7434" max="7680" width="9" style="97"/>
    <col min="7681" max="7681" width="9.25" style="97" customWidth="1"/>
    <col min="7682" max="7682" width="9.625" style="97" customWidth="1"/>
    <col min="7683" max="7683" width="10.375" style="97" bestFit="1" customWidth="1"/>
    <col min="7684" max="7684" width="11.375" style="97" customWidth="1"/>
    <col min="7685" max="7685" width="7.375" style="97" customWidth="1"/>
    <col min="7686" max="7686" width="6.5" style="97" customWidth="1"/>
    <col min="7687" max="7687" width="6.625" style="97" customWidth="1"/>
    <col min="7688" max="7688" width="10.375" style="97" bestFit="1" customWidth="1"/>
    <col min="7689" max="7689" width="7.125" style="97" customWidth="1"/>
    <col min="7690" max="7936" width="9" style="97"/>
    <col min="7937" max="7937" width="9.25" style="97" customWidth="1"/>
    <col min="7938" max="7938" width="9.625" style="97" customWidth="1"/>
    <col min="7939" max="7939" width="10.375" style="97" bestFit="1" customWidth="1"/>
    <col min="7940" max="7940" width="11.375" style="97" customWidth="1"/>
    <col min="7941" max="7941" width="7.375" style="97" customWidth="1"/>
    <col min="7942" max="7942" width="6.5" style="97" customWidth="1"/>
    <col min="7943" max="7943" width="6.625" style="97" customWidth="1"/>
    <col min="7944" max="7944" width="10.375" style="97" bestFit="1" customWidth="1"/>
    <col min="7945" max="7945" width="7.125" style="97" customWidth="1"/>
    <col min="7946" max="8192" width="9" style="97"/>
    <col min="8193" max="8193" width="9.25" style="97" customWidth="1"/>
    <col min="8194" max="8194" width="9.625" style="97" customWidth="1"/>
    <col min="8195" max="8195" width="10.375" style="97" bestFit="1" customWidth="1"/>
    <col min="8196" max="8196" width="11.375" style="97" customWidth="1"/>
    <col min="8197" max="8197" width="7.375" style="97" customWidth="1"/>
    <col min="8198" max="8198" width="6.5" style="97" customWidth="1"/>
    <col min="8199" max="8199" width="6.625" style="97" customWidth="1"/>
    <col min="8200" max="8200" width="10.375" style="97" bestFit="1" customWidth="1"/>
    <col min="8201" max="8201" width="7.125" style="97" customWidth="1"/>
    <col min="8202" max="8448" width="9" style="97"/>
    <col min="8449" max="8449" width="9.25" style="97" customWidth="1"/>
    <col min="8450" max="8450" width="9.625" style="97" customWidth="1"/>
    <col min="8451" max="8451" width="10.375" style="97" bestFit="1" customWidth="1"/>
    <col min="8452" max="8452" width="11.375" style="97" customWidth="1"/>
    <col min="8453" max="8453" width="7.375" style="97" customWidth="1"/>
    <col min="8454" max="8454" width="6.5" style="97" customWidth="1"/>
    <col min="8455" max="8455" width="6.625" style="97" customWidth="1"/>
    <col min="8456" max="8456" width="10.375" style="97" bestFit="1" customWidth="1"/>
    <col min="8457" max="8457" width="7.125" style="97" customWidth="1"/>
    <col min="8458" max="8704" width="9" style="97"/>
    <col min="8705" max="8705" width="9.25" style="97" customWidth="1"/>
    <col min="8706" max="8706" width="9.625" style="97" customWidth="1"/>
    <col min="8707" max="8707" width="10.375" style="97" bestFit="1" customWidth="1"/>
    <col min="8708" max="8708" width="11.375" style="97" customWidth="1"/>
    <col min="8709" max="8709" width="7.375" style="97" customWidth="1"/>
    <col min="8710" max="8710" width="6.5" style="97" customWidth="1"/>
    <col min="8711" max="8711" width="6.625" style="97" customWidth="1"/>
    <col min="8712" max="8712" width="10.375" style="97" bestFit="1" customWidth="1"/>
    <col min="8713" max="8713" width="7.125" style="97" customWidth="1"/>
    <col min="8714" max="8960" width="9" style="97"/>
    <col min="8961" max="8961" width="9.25" style="97" customWidth="1"/>
    <col min="8962" max="8962" width="9.625" style="97" customWidth="1"/>
    <col min="8963" max="8963" width="10.375" style="97" bestFit="1" customWidth="1"/>
    <col min="8964" max="8964" width="11.375" style="97" customWidth="1"/>
    <col min="8965" max="8965" width="7.375" style="97" customWidth="1"/>
    <col min="8966" max="8966" width="6.5" style="97" customWidth="1"/>
    <col min="8967" max="8967" width="6.625" style="97" customWidth="1"/>
    <col min="8968" max="8968" width="10.375" style="97" bestFit="1" customWidth="1"/>
    <col min="8969" max="8969" width="7.125" style="97" customWidth="1"/>
    <col min="8970" max="9216" width="9" style="97"/>
    <col min="9217" max="9217" width="9.25" style="97" customWidth="1"/>
    <col min="9218" max="9218" width="9.625" style="97" customWidth="1"/>
    <col min="9219" max="9219" width="10.375" style="97" bestFit="1" customWidth="1"/>
    <col min="9220" max="9220" width="11.375" style="97" customWidth="1"/>
    <col min="9221" max="9221" width="7.375" style="97" customWidth="1"/>
    <col min="9222" max="9222" width="6.5" style="97" customWidth="1"/>
    <col min="9223" max="9223" width="6.625" style="97" customWidth="1"/>
    <col min="9224" max="9224" width="10.375" style="97" bestFit="1" customWidth="1"/>
    <col min="9225" max="9225" width="7.125" style="97" customWidth="1"/>
    <col min="9226" max="9472" width="9" style="97"/>
    <col min="9473" max="9473" width="9.25" style="97" customWidth="1"/>
    <col min="9474" max="9474" width="9.625" style="97" customWidth="1"/>
    <col min="9475" max="9475" width="10.375" style="97" bestFit="1" customWidth="1"/>
    <col min="9476" max="9476" width="11.375" style="97" customWidth="1"/>
    <col min="9477" max="9477" width="7.375" style="97" customWidth="1"/>
    <col min="9478" max="9478" width="6.5" style="97" customWidth="1"/>
    <col min="9479" max="9479" width="6.625" style="97" customWidth="1"/>
    <col min="9480" max="9480" width="10.375" style="97" bestFit="1" customWidth="1"/>
    <col min="9481" max="9481" width="7.125" style="97" customWidth="1"/>
    <col min="9482" max="9728" width="9" style="97"/>
    <col min="9729" max="9729" width="9.25" style="97" customWidth="1"/>
    <col min="9730" max="9730" width="9.625" style="97" customWidth="1"/>
    <col min="9731" max="9731" width="10.375" style="97" bestFit="1" customWidth="1"/>
    <col min="9732" max="9732" width="11.375" style="97" customWidth="1"/>
    <col min="9733" max="9733" width="7.375" style="97" customWidth="1"/>
    <col min="9734" max="9734" width="6.5" style="97" customWidth="1"/>
    <col min="9735" max="9735" width="6.625" style="97" customWidth="1"/>
    <col min="9736" max="9736" width="10.375" style="97" bestFit="1" customWidth="1"/>
    <col min="9737" max="9737" width="7.125" style="97" customWidth="1"/>
    <col min="9738" max="9984" width="9" style="97"/>
    <col min="9985" max="9985" width="9.25" style="97" customWidth="1"/>
    <col min="9986" max="9986" width="9.625" style="97" customWidth="1"/>
    <col min="9987" max="9987" width="10.375" style="97" bestFit="1" customWidth="1"/>
    <col min="9988" max="9988" width="11.375" style="97" customWidth="1"/>
    <col min="9989" max="9989" width="7.375" style="97" customWidth="1"/>
    <col min="9990" max="9990" width="6.5" style="97" customWidth="1"/>
    <col min="9991" max="9991" width="6.625" style="97" customWidth="1"/>
    <col min="9992" max="9992" width="10.375" style="97" bestFit="1" customWidth="1"/>
    <col min="9993" max="9993" width="7.125" style="97" customWidth="1"/>
    <col min="9994" max="10240" width="9" style="97"/>
    <col min="10241" max="10241" width="9.25" style="97" customWidth="1"/>
    <col min="10242" max="10242" width="9.625" style="97" customWidth="1"/>
    <col min="10243" max="10243" width="10.375" style="97" bestFit="1" customWidth="1"/>
    <col min="10244" max="10244" width="11.375" style="97" customWidth="1"/>
    <col min="10245" max="10245" width="7.375" style="97" customWidth="1"/>
    <col min="10246" max="10246" width="6.5" style="97" customWidth="1"/>
    <col min="10247" max="10247" width="6.625" style="97" customWidth="1"/>
    <col min="10248" max="10248" width="10.375" style="97" bestFit="1" customWidth="1"/>
    <col min="10249" max="10249" width="7.125" style="97" customWidth="1"/>
    <col min="10250" max="10496" width="9" style="97"/>
    <col min="10497" max="10497" width="9.25" style="97" customWidth="1"/>
    <col min="10498" max="10498" width="9.625" style="97" customWidth="1"/>
    <col min="10499" max="10499" width="10.375" style="97" bestFit="1" customWidth="1"/>
    <col min="10500" max="10500" width="11.375" style="97" customWidth="1"/>
    <col min="10501" max="10501" width="7.375" style="97" customWidth="1"/>
    <col min="10502" max="10502" width="6.5" style="97" customWidth="1"/>
    <col min="10503" max="10503" width="6.625" style="97" customWidth="1"/>
    <col min="10504" max="10504" width="10.375" style="97" bestFit="1" customWidth="1"/>
    <col min="10505" max="10505" width="7.125" style="97" customWidth="1"/>
    <col min="10506" max="10752" width="9" style="97"/>
    <col min="10753" max="10753" width="9.25" style="97" customWidth="1"/>
    <col min="10754" max="10754" width="9.625" style="97" customWidth="1"/>
    <col min="10755" max="10755" width="10.375" style="97" bestFit="1" customWidth="1"/>
    <col min="10756" max="10756" width="11.375" style="97" customWidth="1"/>
    <col min="10757" max="10757" width="7.375" style="97" customWidth="1"/>
    <col min="10758" max="10758" width="6.5" style="97" customWidth="1"/>
    <col min="10759" max="10759" width="6.625" style="97" customWidth="1"/>
    <col min="10760" max="10760" width="10.375" style="97" bestFit="1" customWidth="1"/>
    <col min="10761" max="10761" width="7.125" style="97" customWidth="1"/>
    <col min="10762" max="11008" width="9" style="97"/>
    <col min="11009" max="11009" width="9.25" style="97" customWidth="1"/>
    <col min="11010" max="11010" width="9.625" style="97" customWidth="1"/>
    <col min="11011" max="11011" width="10.375" style="97" bestFit="1" customWidth="1"/>
    <col min="11012" max="11012" width="11.375" style="97" customWidth="1"/>
    <col min="11013" max="11013" width="7.375" style="97" customWidth="1"/>
    <col min="11014" max="11014" width="6.5" style="97" customWidth="1"/>
    <col min="11015" max="11015" width="6.625" style="97" customWidth="1"/>
    <col min="11016" max="11016" width="10.375" style="97" bestFit="1" customWidth="1"/>
    <col min="11017" max="11017" width="7.125" style="97" customWidth="1"/>
    <col min="11018" max="11264" width="9" style="97"/>
    <col min="11265" max="11265" width="9.25" style="97" customWidth="1"/>
    <col min="11266" max="11266" width="9.625" style="97" customWidth="1"/>
    <col min="11267" max="11267" width="10.375" style="97" bestFit="1" customWidth="1"/>
    <col min="11268" max="11268" width="11.375" style="97" customWidth="1"/>
    <col min="11269" max="11269" width="7.375" style="97" customWidth="1"/>
    <col min="11270" max="11270" width="6.5" style="97" customWidth="1"/>
    <col min="11271" max="11271" width="6.625" style="97" customWidth="1"/>
    <col min="11272" max="11272" width="10.375" style="97" bestFit="1" customWidth="1"/>
    <col min="11273" max="11273" width="7.125" style="97" customWidth="1"/>
    <col min="11274" max="11520" width="9" style="97"/>
    <col min="11521" max="11521" width="9.25" style="97" customWidth="1"/>
    <col min="11522" max="11522" width="9.625" style="97" customWidth="1"/>
    <col min="11523" max="11523" width="10.375" style="97" bestFit="1" customWidth="1"/>
    <col min="11524" max="11524" width="11.375" style="97" customWidth="1"/>
    <col min="11525" max="11525" width="7.375" style="97" customWidth="1"/>
    <col min="11526" max="11526" width="6.5" style="97" customWidth="1"/>
    <col min="11527" max="11527" width="6.625" style="97" customWidth="1"/>
    <col min="11528" max="11528" width="10.375" style="97" bestFit="1" customWidth="1"/>
    <col min="11529" max="11529" width="7.125" style="97" customWidth="1"/>
    <col min="11530" max="11776" width="9" style="97"/>
    <col min="11777" max="11777" width="9.25" style="97" customWidth="1"/>
    <col min="11778" max="11778" width="9.625" style="97" customWidth="1"/>
    <col min="11779" max="11779" width="10.375" style="97" bestFit="1" customWidth="1"/>
    <col min="11780" max="11780" width="11.375" style="97" customWidth="1"/>
    <col min="11781" max="11781" width="7.375" style="97" customWidth="1"/>
    <col min="11782" max="11782" width="6.5" style="97" customWidth="1"/>
    <col min="11783" max="11783" width="6.625" style="97" customWidth="1"/>
    <col min="11784" max="11784" width="10.375" style="97" bestFit="1" customWidth="1"/>
    <col min="11785" max="11785" width="7.125" style="97" customWidth="1"/>
    <col min="11786" max="12032" width="9" style="97"/>
    <col min="12033" max="12033" width="9.25" style="97" customWidth="1"/>
    <col min="12034" max="12034" width="9.625" style="97" customWidth="1"/>
    <col min="12035" max="12035" width="10.375" style="97" bestFit="1" customWidth="1"/>
    <col min="12036" max="12036" width="11.375" style="97" customWidth="1"/>
    <col min="12037" max="12037" width="7.375" style="97" customWidth="1"/>
    <col min="12038" max="12038" width="6.5" style="97" customWidth="1"/>
    <col min="12039" max="12039" width="6.625" style="97" customWidth="1"/>
    <col min="12040" max="12040" width="10.375" style="97" bestFit="1" customWidth="1"/>
    <col min="12041" max="12041" width="7.125" style="97" customWidth="1"/>
    <col min="12042" max="12288" width="9" style="97"/>
    <col min="12289" max="12289" width="9.25" style="97" customWidth="1"/>
    <col min="12290" max="12290" width="9.625" style="97" customWidth="1"/>
    <col min="12291" max="12291" width="10.375" style="97" bestFit="1" customWidth="1"/>
    <col min="12292" max="12292" width="11.375" style="97" customWidth="1"/>
    <col min="12293" max="12293" width="7.375" style="97" customWidth="1"/>
    <col min="12294" max="12294" width="6.5" style="97" customWidth="1"/>
    <col min="12295" max="12295" width="6.625" style="97" customWidth="1"/>
    <col min="12296" max="12296" width="10.375" style="97" bestFit="1" customWidth="1"/>
    <col min="12297" max="12297" width="7.125" style="97" customWidth="1"/>
    <col min="12298" max="12544" width="9" style="97"/>
    <col min="12545" max="12545" width="9.25" style="97" customWidth="1"/>
    <col min="12546" max="12546" width="9.625" style="97" customWidth="1"/>
    <col min="12547" max="12547" width="10.375" style="97" bestFit="1" customWidth="1"/>
    <col min="12548" max="12548" width="11.375" style="97" customWidth="1"/>
    <col min="12549" max="12549" width="7.375" style="97" customWidth="1"/>
    <col min="12550" max="12550" width="6.5" style="97" customWidth="1"/>
    <col min="12551" max="12551" width="6.625" style="97" customWidth="1"/>
    <col min="12552" max="12552" width="10.375" style="97" bestFit="1" customWidth="1"/>
    <col min="12553" max="12553" width="7.125" style="97" customWidth="1"/>
    <col min="12554" max="12800" width="9" style="97"/>
    <col min="12801" max="12801" width="9.25" style="97" customWidth="1"/>
    <col min="12802" max="12802" width="9.625" style="97" customWidth="1"/>
    <col min="12803" max="12803" width="10.375" style="97" bestFit="1" customWidth="1"/>
    <col min="12804" max="12804" width="11.375" style="97" customWidth="1"/>
    <col min="12805" max="12805" width="7.375" style="97" customWidth="1"/>
    <col min="12806" max="12806" width="6.5" style="97" customWidth="1"/>
    <col min="12807" max="12807" width="6.625" style="97" customWidth="1"/>
    <col min="12808" max="12808" width="10.375" style="97" bestFit="1" customWidth="1"/>
    <col min="12809" max="12809" width="7.125" style="97" customWidth="1"/>
    <col min="12810" max="13056" width="9" style="97"/>
    <col min="13057" max="13057" width="9.25" style="97" customWidth="1"/>
    <col min="13058" max="13058" width="9.625" style="97" customWidth="1"/>
    <col min="13059" max="13059" width="10.375" style="97" bestFit="1" customWidth="1"/>
    <col min="13060" max="13060" width="11.375" style="97" customWidth="1"/>
    <col min="13061" max="13061" width="7.375" style="97" customWidth="1"/>
    <col min="13062" max="13062" width="6.5" style="97" customWidth="1"/>
    <col min="13063" max="13063" width="6.625" style="97" customWidth="1"/>
    <col min="13064" max="13064" width="10.375" style="97" bestFit="1" customWidth="1"/>
    <col min="13065" max="13065" width="7.125" style="97" customWidth="1"/>
    <col min="13066" max="13312" width="9" style="97"/>
    <col min="13313" max="13313" width="9.25" style="97" customWidth="1"/>
    <col min="13314" max="13314" width="9.625" style="97" customWidth="1"/>
    <col min="13315" max="13315" width="10.375" style="97" bestFit="1" customWidth="1"/>
    <col min="13316" max="13316" width="11.375" style="97" customWidth="1"/>
    <col min="13317" max="13317" width="7.375" style="97" customWidth="1"/>
    <col min="13318" max="13318" width="6.5" style="97" customWidth="1"/>
    <col min="13319" max="13319" width="6.625" style="97" customWidth="1"/>
    <col min="13320" max="13320" width="10.375" style="97" bestFit="1" customWidth="1"/>
    <col min="13321" max="13321" width="7.125" style="97" customWidth="1"/>
    <col min="13322" max="13568" width="9" style="97"/>
    <col min="13569" max="13569" width="9.25" style="97" customWidth="1"/>
    <col min="13570" max="13570" width="9.625" style="97" customWidth="1"/>
    <col min="13571" max="13571" width="10.375" style="97" bestFit="1" customWidth="1"/>
    <col min="13572" max="13572" width="11.375" style="97" customWidth="1"/>
    <col min="13573" max="13573" width="7.375" style="97" customWidth="1"/>
    <col min="13574" max="13574" width="6.5" style="97" customWidth="1"/>
    <col min="13575" max="13575" width="6.625" style="97" customWidth="1"/>
    <col min="13576" max="13576" width="10.375" style="97" bestFit="1" customWidth="1"/>
    <col min="13577" max="13577" width="7.125" style="97" customWidth="1"/>
    <col min="13578" max="13824" width="9" style="97"/>
    <col min="13825" max="13825" width="9.25" style="97" customWidth="1"/>
    <col min="13826" max="13826" width="9.625" style="97" customWidth="1"/>
    <col min="13827" max="13827" width="10.375" style="97" bestFit="1" customWidth="1"/>
    <col min="13828" max="13828" width="11.375" style="97" customWidth="1"/>
    <col min="13829" max="13829" width="7.375" style="97" customWidth="1"/>
    <col min="13830" max="13830" width="6.5" style="97" customWidth="1"/>
    <col min="13831" max="13831" width="6.625" style="97" customWidth="1"/>
    <col min="13832" max="13832" width="10.375" style="97" bestFit="1" customWidth="1"/>
    <col min="13833" max="13833" width="7.125" style="97" customWidth="1"/>
    <col min="13834" max="14080" width="9" style="97"/>
    <col min="14081" max="14081" width="9.25" style="97" customWidth="1"/>
    <col min="14082" max="14082" width="9.625" style="97" customWidth="1"/>
    <col min="14083" max="14083" width="10.375" style="97" bestFit="1" customWidth="1"/>
    <col min="14084" max="14084" width="11.375" style="97" customWidth="1"/>
    <col min="14085" max="14085" width="7.375" style="97" customWidth="1"/>
    <col min="14086" max="14086" width="6.5" style="97" customWidth="1"/>
    <col min="14087" max="14087" width="6.625" style="97" customWidth="1"/>
    <col min="14088" max="14088" width="10.375" style="97" bestFit="1" customWidth="1"/>
    <col min="14089" max="14089" width="7.125" style="97" customWidth="1"/>
    <col min="14090" max="14336" width="9" style="97"/>
    <col min="14337" max="14337" width="9.25" style="97" customWidth="1"/>
    <col min="14338" max="14338" width="9.625" style="97" customWidth="1"/>
    <col min="14339" max="14339" width="10.375" style="97" bestFit="1" customWidth="1"/>
    <col min="14340" max="14340" width="11.375" style="97" customWidth="1"/>
    <col min="14341" max="14341" width="7.375" style="97" customWidth="1"/>
    <col min="14342" max="14342" width="6.5" style="97" customWidth="1"/>
    <col min="14343" max="14343" width="6.625" style="97" customWidth="1"/>
    <col min="14344" max="14344" width="10.375" style="97" bestFit="1" customWidth="1"/>
    <col min="14345" max="14345" width="7.125" style="97" customWidth="1"/>
    <col min="14346" max="14592" width="9" style="97"/>
    <col min="14593" max="14593" width="9.25" style="97" customWidth="1"/>
    <col min="14594" max="14594" width="9.625" style="97" customWidth="1"/>
    <col min="14595" max="14595" width="10.375" style="97" bestFit="1" customWidth="1"/>
    <col min="14596" max="14596" width="11.375" style="97" customWidth="1"/>
    <col min="14597" max="14597" width="7.375" style="97" customWidth="1"/>
    <col min="14598" max="14598" width="6.5" style="97" customWidth="1"/>
    <col min="14599" max="14599" width="6.625" style="97" customWidth="1"/>
    <col min="14600" max="14600" width="10.375" style="97" bestFit="1" customWidth="1"/>
    <col min="14601" max="14601" width="7.125" style="97" customWidth="1"/>
    <col min="14602" max="14848" width="9" style="97"/>
    <col min="14849" max="14849" width="9.25" style="97" customWidth="1"/>
    <col min="14850" max="14850" width="9.625" style="97" customWidth="1"/>
    <col min="14851" max="14851" width="10.375" style="97" bestFit="1" customWidth="1"/>
    <col min="14852" max="14852" width="11.375" style="97" customWidth="1"/>
    <col min="14853" max="14853" width="7.375" style="97" customWidth="1"/>
    <col min="14854" max="14854" width="6.5" style="97" customWidth="1"/>
    <col min="14855" max="14855" width="6.625" style="97" customWidth="1"/>
    <col min="14856" max="14856" width="10.375" style="97" bestFit="1" customWidth="1"/>
    <col min="14857" max="14857" width="7.125" style="97" customWidth="1"/>
    <col min="14858" max="15104" width="9" style="97"/>
    <col min="15105" max="15105" width="9.25" style="97" customWidth="1"/>
    <col min="15106" max="15106" width="9.625" style="97" customWidth="1"/>
    <col min="15107" max="15107" width="10.375" style="97" bestFit="1" customWidth="1"/>
    <col min="15108" max="15108" width="11.375" style="97" customWidth="1"/>
    <col min="15109" max="15109" width="7.375" style="97" customWidth="1"/>
    <col min="15110" max="15110" width="6.5" style="97" customWidth="1"/>
    <col min="15111" max="15111" width="6.625" style="97" customWidth="1"/>
    <col min="15112" max="15112" width="10.375" style="97" bestFit="1" customWidth="1"/>
    <col min="15113" max="15113" width="7.125" style="97" customWidth="1"/>
    <col min="15114" max="15360" width="9" style="97"/>
    <col min="15361" max="15361" width="9.25" style="97" customWidth="1"/>
    <col min="15362" max="15362" width="9.625" style="97" customWidth="1"/>
    <col min="15363" max="15363" width="10.375" style="97" bestFit="1" customWidth="1"/>
    <col min="15364" max="15364" width="11.375" style="97" customWidth="1"/>
    <col min="15365" max="15365" width="7.375" style="97" customWidth="1"/>
    <col min="15366" max="15366" width="6.5" style="97" customWidth="1"/>
    <col min="15367" max="15367" width="6.625" style="97" customWidth="1"/>
    <col min="15368" max="15368" width="10.375" style="97" bestFit="1" customWidth="1"/>
    <col min="15369" max="15369" width="7.125" style="97" customWidth="1"/>
    <col min="15370" max="15616" width="9" style="97"/>
    <col min="15617" max="15617" width="9.25" style="97" customWidth="1"/>
    <col min="15618" max="15618" width="9.625" style="97" customWidth="1"/>
    <col min="15619" max="15619" width="10.375" style="97" bestFit="1" customWidth="1"/>
    <col min="15620" max="15620" width="11.375" style="97" customWidth="1"/>
    <col min="15621" max="15621" width="7.375" style="97" customWidth="1"/>
    <col min="15622" max="15622" width="6.5" style="97" customWidth="1"/>
    <col min="15623" max="15623" width="6.625" style="97" customWidth="1"/>
    <col min="15624" max="15624" width="10.375" style="97" bestFit="1" customWidth="1"/>
    <col min="15625" max="15625" width="7.125" style="97" customWidth="1"/>
    <col min="15626" max="15872" width="9" style="97"/>
    <col min="15873" max="15873" width="9.25" style="97" customWidth="1"/>
    <col min="15874" max="15874" width="9.625" style="97" customWidth="1"/>
    <col min="15875" max="15875" width="10.375" style="97" bestFit="1" customWidth="1"/>
    <col min="15876" max="15876" width="11.375" style="97" customWidth="1"/>
    <col min="15877" max="15877" width="7.375" style="97" customWidth="1"/>
    <col min="15878" max="15878" width="6.5" style="97" customWidth="1"/>
    <col min="15879" max="15879" width="6.625" style="97" customWidth="1"/>
    <col min="15880" max="15880" width="10.375" style="97" bestFit="1" customWidth="1"/>
    <col min="15881" max="15881" width="7.125" style="97" customWidth="1"/>
    <col min="15882" max="16128" width="9" style="97"/>
    <col min="16129" max="16129" width="9.25" style="97" customWidth="1"/>
    <col min="16130" max="16130" width="9.625" style="97" customWidth="1"/>
    <col min="16131" max="16131" width="10.375" style="97" bestFit="1" customWidth="1"/>
    <col min="16132" max="16132" width="11.375" style="97" customWidth="1"/>
    <col min="16133" max="16133" width="7.375" style="97" customWidth="1"/>
    <col min="16134" max="16134" width="6.5" style="97" customWidth="1"/>
    <col min="16135" max="16135" width="6.625" style="97" customWidth="1"/>
    <col min="16136" max="16136" width="10.375" style="97" bestFit="1" customWidth="1"/>
    <col min="16137" max="16137" width="7.125" style="97" customWidth="1"/>
    <col min="16138" max="16384" width="9" style="97"/>
  </cols>
  <sheetData>
    <row r="7" spans="1:9">
      <c r="A7" s="1"/>
      <c r="B7" s="1"/>
      <c r="C7" s="1"/>
      <c r="D7" s="1"/>
      <c r="E7" s="1"/>
      <c r="F7" s="1"/>
      <c r="G7" s="1" t="s">
        <v>39</v>
      </c>
      <c r="H7" s="109">
        <v>42197</v>
      </c>
      <c r="I7" s="96"/>
    </row>
    <row r="8" spans="1:9">
      <c r="A8" s="1"/>
      <c r="B8" s="1"/>
      <c r="C8" s="1"/>
      <c r="D8" s="1"/>
      <c r="E8" s="1"/>
      <c r="F8" s="1"/>
      <c r="G8" s="1" t="s">
        <v>40</v>
      </c>
      <c r="H8" s="1" t="s">
        <v>41</v>
      </c>
      <c r="I8" s="96"/>
    </row>
    <row r="9" spans="1:9">
      <c r="A9" s="110" t="s">
        <v>42</v>
      </c>
      <c r="B9" s="1"/>
      <c r="C9" s="1"/>
      <c r="D9" s="1"/>
      <c r="E9" s="1"/>
      <c r="F9" s="1"/>
      <c r="G9" s="1"/>
      <c r="H9" s="1"/>
      <c r="I9" s="96"/>
    </row>
    <row r="10" spans="1:9">
      <c r="A10" s="160" t="s">
        <v>43</v>
      </c>
      <c r="B10" s="161" t="s">
        <v>44</v>
      </c>
      <c r="C10" s="161"/>
      <c r="D10" s="1"/>
      <c r="E10" s="1"/>
      <c r="F10" s="1"/>
      <c r="G10" s="110"/>
      <c r="H10" s="110"/>
      <c r="I10" s="96"/>
    </row>
    <row r="11" spans="1:9">
      <c r="A11" s="160" t="s">
        <v>45</v>
      </c>
      <c r="B11" s="161" t="s">
        <v>46</v>
      </c>
      <c r="C11" s="161"/>
      <c r="D11" s="1"/>
      <c r="E11" s="1"/>
      <c r="F11" s="1"/>
      <c r="G11" s="110"/>
      <c r="H11" s="110"/>
      <c r="I11" s="96"/>
    </row>
    <row r="12" spans="1:9">
      <c r="A12" s="160" t="s">
        <v>47</v>
      </c>
      <c r="B12" s="161" t="s">
        <v>48</v>
      </c>
      <c r="C12" s="161"/>
      <c r="D12" s="1"/>
      <c r="E12" s="1"/>
      <c r="F12" s="1"/>
      <c r="G12" s="1"/>
      <c r="H12" s="1"/>
      <c r="I12" s="96"/>
    </row>
    <row r="13" spans="1:9">
      <c r="A13" s="162" t="s">
        <v>49</v>
      </c>
      <c r="B13" s="161" t="s">
        <v>50</v>
      </c>
      <c r="C13" s="161"/>
      <c r="D13" s="1"/>
      <c r="E13" s="1"/>
      <c r="F13" s="1"/>
      <c r="G13" s="1"/>
      <c r="H13" s="1"/>
      <c r="I13" s="96"/>
    </row>
    <row r="14" spans="1:9">
      <c r="A14" s="1"/>
      <c r="B14" s="1"/>
      <c r="C14" s="1"/>
      <c r="D14" s="1"/>
      <c r="E14" s="1"/>
      <c r="F14" s="1"/>
      <c r="G14" s="1"/>
      <c r="H14" s="1"/>
      <c r="I14" s="96"/>
    </row>
    <row r="15" spans="1:9">
      <c r="A15" s="102" t="s">
        <v>51</v>
      </c>
      <c r="B15" s="102"/>
      <c r="C15" s="102"/>
      <c r="D15" s="102"/>
      <c r="E15" s="102"/>
      <c r="F15" s="102"/>
      <c r="G15" s="102"/>
      <c r="H15" s="102"/>
      <c r="I15" s="102"/>
    </row>
    <row r="16" spans="1:9">
      <c r="A16" s="1"/>
      <c r="B16" s="1"/>
      <c r="C16" s="1"/>
      <c r="D16" s="1"/>
      <c r="E16" s="1"/>
      <c r="F16" s="1"/>
      <c r="G16" s="1"/>
      <c r="H16" s="1"/>
      <c r="I16" s="96"/>
    </row>
    <row r="17" spans="1:9" ht="12.75" customHeight="1">
      <c r="A17" s="112" t="s">
        <v>52</v>
      </c>
      <c r="B17" s="113"/>
      <c r="C17" s="113"/>
      <c r="D17" s="113"/>
      <c r="E17" s="113"/>
      <c r="F17" s="113"/>
      <c r="G17" s="113"/>
      <c r="H17" s="113"/>
      <c r="I17" s="98"/>
    </row>
    <row r="18" spans="1:9" ht="13.5" thickBot="1">
      <c r="A18" s="113"/>
      <c r="B18" s="113"/>
      <c r="C18" s="113"/>
      <c r="D18" s="113"/>
      <c r="E18" s="113"/>
      <c r="F18" s="113"/>
      <c r="G18" s="113"/>
      <c r="H18" s="113"/>
      <c r="I18" s="98"/>
    </row>
    <row r="19" spans="1:9">
      <c r="A19" s="114"/>
      <c r="B19" s="115"/>
      <c r="C19" s="116" t="s">
        <v>0</v>
      </c>
      <c r="D19" s="117" t="s">
        <v>53</v>
      </c>
      <c r="E19" s="117" t="s">
        <v>54</v>
      </c>
      <c r="F19" s="117" t="s">
        <v>28</v>
      </c>
      <c r="G19" s="118" t="s">
        <v>55</v>
      </c>
      <c r="H19" s="1"/>
      <c r="I19" s="96"/>
    </row>
    <row r="20" spans="1:9" ht="13.5" thickBot="1">
      <c r="A20" s="119"/>
      <c r="B20" s="120"/>
      <c r="C20" s="121"/>
      <c r="D20" s="122" t="s">
        <v>56</v>
      </c>
      <c r="E20" s="122" t="s">
        <v>56</v>
      </c>
      <c r="F20" s="122" t="s">
        <v>56</v>
      </c>
      <c r="G20" s="123" t="s">
        <v>56</v>
      </c>
      <c r="H20" s="1"/>
      <c r="I20" s="96"/>
    </row>
    <row r="21" spans="1:9" ht="13.5" thickBot="1">
      <c r="A21" s="124" t="s">
        <v>1</v>
      </c>
      <c r="B21" s="125" t="s">
        <v>57</v>
      </c>
      <c r="C21" s="126">
        <f>[1]ממוצעים!F11</f>
        <v>7.1933333333333325</v>
      </c>
      <c r="D21" s="127">
        <f>[1]ממוצעים!D11</f>
        <v>108.75</v>
      </c>
      <c r="E21" s="127">
        <f>[1]ממוצעים!E11</f>
        <v>260</v>
      </c>
      <c r="F21" s="127">
        <f>E21/D21</f>
        <v>2.3908045977011496</v>
      </c>
      <c r="G21" s="128">
        <f>[1]ממוצעים!G11</f>
        <v>161</v>
      </c>
      <c r="H21" s="1"/>
      <c r="I21" s="96"/>
    </row>
    <row r="22" spans="1:9">
      <c r="A22" s="129" t="s">
        <v>58</v>
      </c>
      <c r="B22" s="125" t="s">
        <v>57</v>
      </c>
      <c r="C22" s="126">
        <f>[1]ממוצעים!AB11</f>
        <v>7.1533333333333333</v>
      </c>
      <c r="D22" s="127">
        <f>[1]ממוצעים!Q11</f>
        <v>5.6090909090909085</v>
      </c>
      <c r="E22" s="127">
        <f>[1]ממוצעים!R11</f>
        <v>52</v>
      </c>
      <c r="F22" s="127">
        <f>E22/D22</f>
        <v>9.2706645056726096</v>
      </c>
      <c r="G22" s="128">
        <f>[1]ממוצעים!S11</f>
        <v>9.1818181818181817</v>
      </c>
      <c r="H22" s="1"/>
      <c r="I22" s="96"/>
    </row>
    <row r="23" spans="1:9" ht="13.5" thickBot="1">
      <c r="A23" s="130"/>
      <c r="B23" s="131" t="s">
        <v>59</v>
      </c>
      <c r="C23" s="132"/>
      <c r="D23" s="133">
        <v>20</v>
      </c>
      <c r="E23" s="134"/>
      <c r="F23" s="134"/>
      <c r="G23" s="135">
        <v>30</v>
      </c>
      <c r="H23" s="1"/>
      <c r="I23" s="96"/>
    </row>
    <row r="24" spans="1:9">
      <c r="A24" s="136"/>
      <c r="B24" s="136"/>
      <c r="C24" s="1"/>
      <c r="D24" s="1"/>
      <c r="E24" s="1"/>
      <c r="F24" s="1"/>
      <c r="G24" s="1"/>
      <c r="H24" s="1"/>
      <c r="I24" s="96"/>
    </row>
    <row r="25" spans="1:9">
      <c r="A25" s="137" t="s">
        <v>60</v>
      </c>
      <c r="B25" s="137"/>
      <c r="C25" s="137"/>
      <c r="D25" s="137"/>
      <c r="E25" s="137"/>
      <c r="F25" s="137"/>
      <c r="G25" s="1"/>
      <c r="H25" s="1"/>
      <c r="I25" s="96"/>
    </row>
    <row r="26" spans="1:9" ht="13.5" thickBot="1"/>
    <row r="27" spans="1:9" ht="13.5" thickBot="1">
      <c r="A27" s="139"/>
      <c r="B27" s="140"/>
      <c r="C27" s="141" t="s">
        <v>53</v>
      </c>
      <c r="D27" s="142" t="s">
        <v>54</v>
      </c>
      <c r="E27" s="143" t="s">
        <v>55</v>
      </c>
    </row>
    <row r="28" spans="1:9" ht="13.5" thickBot="1">
      <c r="A28" s="144" t="s">
        <v>61</v>
      </c>
      <c r="B28" s="145"/>
      <c r="C28" s="146">
        <f>[1]ממוצעים!BU11</f>
        <v>94.842215256008359</v>
      </c>
      <c r="D28" s="146">
        <f>[1]ממוצעים!BV11</f>
        <v>80</v>
      </c>
      <c r="E28" s="146">
        <f>[1]ממוצעים!BW11</f>
        <v>94.297007340485592</v>
      </c>
    </row>
    <row r="29" spans="1:9" ht="15.75" customHeight="1"/>
    <row r="30" spans="1:9">
      <c r="A30" s="147" t="s">
        <v>62</v>
      </c>
    </row>
    <row r="31" spans="1:9" ht="13.5" thickBot="1"/>
    <row r="32" spans="1:9" ht="13.5" thickBot="1">
      <c r="A32" s="148" t="s">
        <v>63</v>
      </c>
      <c r="B32" s="149"/>
      <c r="C32" s="150" t="s">
        <v>64</v>
      </c>
      <c r="D32" s="150"/>
      <c r="E32" s="151">
        <f>(D21*C37)/1000</f>
        <v>154.83099999999999</v>
      </c>
    </row>
    <row r="33" spans="1:256">
      <c r="A33" s="111"/>
      <c r="B33" s="111"/>
      <c r="C33" s="1"/>
      <c r="D33" s="1"/>
      <c r="E33" s="1"/>
      <c r="F33" s="1"/>
      <c r="I33" s="99"/>
      <c r="J33" s="99"/>
      <c r="K33" s="99"/>
    </row>
    <row r="34" spans="1:256">
      <c r="I34" s="99"/>
      <c r="J34" s="99"/>
      <c r="K34" s="99"/>
    </row>
    <row r="35" spans="1:256" ht="13.5" thickBot="1">
      <c r="I35" s="99"/>
      <c r="J35" s="99"/>
      <c r="K35" s="99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</row>
    <row r="36" spans="1:256" ht="13.5" thickBot="1">
      <c r="A36" s="152" t="s">
        <v>65</v>
      </c>
      <c r="B36" s="153" t="s">
        <v>66</v>
      </c>
      <c r="C36" s="153" t="s">
        <v>67</v>
      </c>
      <c r="G36" s="1"/>
      <c r="H36" s="1"/>
      <c r="I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</row>
    <row r="37" spans="1:256" ht="13.5" thickBot="1">
      <c r="A37" s="154">
        <f>[1]ספיקות!A8</f>
        <v>42156</v>
      </c>
      <c r="B37" s="157">
        <f>[1]ספיקות!E8</f>
        <v>42712</v>
      </c>
      <c r="C37" s="158">
        <f>[1]ספיקות!F8</f>
        <v>1423.7333333333333</v>
      </c>
      <c r="G37" s="1"/>
      <c r="H37" s="1"/>
      <c r="I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9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9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96"/>
      <c r="ID37" s="96"/>
      <c r="IE37" s="96"/>
      <c r="IF37" s="96"/>
      <c r="IG37" s="96"/>
      <c r="IH37" s="96"/>
      <c r="II37" s="96"/>
      <c r="IJ37" s="96"/>
      <c r="IK37" s="96"/>
      <c r="IL37" s="96"/>
      <c r="IM37" s="96"/>
      <c r="IN37" s="96"/>
      <c r="IO37" s="96"/>
      <c r="IP37" s="96"/>
      <c r="IQ37" s="96"/>
      <c r="IR37" s="96"/>
      <c r="IS37" s="96"/>
      <c r="IT37" s="96"/>
      <c r="IU37" s="96"/>
      <c r="IV37" s="96"/>
    </row>
    <row r="38" spans="1:256">
      <c r="I38" s="96"/>
      <c r="L38" s="96"/>
    </row>
    <row r="39" spans="1:256">
      <c r="A39" s="147" t="s">
        <v>68</v>
      </c>
      <c r="I39" s="96"/>
      <c r="L39" s="96"/>
    </row>
    <row r="40" spans="1:256">
      <c r="A40" s="155">
        <v>42191</v>
      </c>
      <c r="B40" s="100" t="s">
        <v>69</v>
      </c>
      <c r="C40" s="101"/>
      <c r="D40" s="101"/>
      <c r="E40" s="101"/>
      <c r="F40" s="101"/>
      <c r="G40" s="101"/>
      <c r="H40" s="101"/>
      <c r="I40" s="101"/>
      <c r="J40" s="101"/>
    </row>
    <row r="42" spans="1:256">
      <c r="A42" s="156" t="s">
        <v>70</v>
      </c>
      <c r="B42" s="1"/>
      <c r="C42" s="1"/>
      <c r="D42" s="1"/>
      <c r="E42" s="1"/>
      <c r="F42" s="1"/>
    </row>
    <row r="43" spans="1:256">
      <c r="A43" s="159" t="s">
        <v>74</v>
      </c>
      <c r="B43" s="159"/>
      <c r="C43" s="159"/>
      <c r="D43" s="159"/>
      <c r="E43" s="159"/>
      <c r="F43" s="1"/>
    </row>
    <row r="44" spans="1:256">
      <c r="A44" s="1"/>
      <c r="B44" s="1"/>
      <c r="C44" s="1"/>
      <c r="D44" s="1"/>
      <c r="E44" s="1"/>
      <c r="F44" s="1"/>
    </row>
    <row r="45" spans="1:256">
      <c r="A45" s="1"/>
      <c r="B45" s="1"/>
      <c r="C45" s="1"/>
      <c r="D45" s="1"/>
      <c r="E45" s="1"/>
      <c r="F45" s="1"/>
    </row>
    <row r="46" spans="1:256">
      <c r="A46" s="1"/>
      <c r="B46" s="1"/>
      <c r="C46" s="1"/>
      <c r="D46" s="1"/>
      <c r="E46" s="1"/>
      <c r="F46" s="1"/>
    </row>
    <row r="48" spans="1:256">
      <c r="F48" s="110" t="s">
        <v>71</v>
      </c>
      <c r="G48" s="1"/>
    </row>
    <row r="49" spans="6:7">
      <c r="F49" s="110" t="s">
        <v>72</v>
      </c>
      <c r="G49" s="1"/>
    </row>
    <row r="50" spans="6:7">
      <c r="F50" s="110" t="s">
        <v>73</v>
      </c>
      <c r="G50" s="1"/>
    </row>
  </sheetData>
  <mergeCells count="16">
    <mergeCell ref="A19:B20"/>
    <mergeCell ref="B10:C10"/>
    <mergeCell ref="B11:C11"/>
    <mergeCell ref="B12:C12"/>
    <mergeCell ref="B13:C13"/>
    <mergeCell ref="A15:I15"/>
    <mergeCell ref="A33:B33"/>
    <mergeCell ref="B40:J40"/>
    <mergeCell ref="A43:E43"/>
    <mergeCell ref="A22:A23"/>
    <mergeCell ref="A24:B24"/>
    <mergeCell ref="A25:F25"/>
    <mergeCell ref="A27:B27"/>
    <mergeCell ref="A28:B28"/>
    <mergeCell ref="A32:B32"/>
    <mergeCell ref="C32:D32"/>
  </mergeCells>
  <pageMargins left="0.75" right="0.75" top="1" bottom="1" header="0.5" footer="0.5"/>
  <pageSetup paperSize="9" orientation="portrait" horizontalDpi="4294967295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46"/>
  <sheetViews>
    <sheetView rightToLeft="1" zoomScaleNormal="100" workbookViewId="0"/>
  </sheetViews>
  <sheetFormatPr defaultRowHeight="11.25"/>
  <cols>
    <col min="1" max="1" width="10" style="36" bestFit="1" customWidth="1"/>
    <col min="2" max="2" width="6.625" style="36" bestFit="1" customWidth="1"/>
    <col min="3" max="3" width="7.625" style="36" bestFit="1" customWidth="1"/>
    <col min="4" max="4" width="4.75" style="36" bestFit="1" customWidth="1"/>
    <col min="5" max="6" width="6.625" style="36" bestFit="1" customWidth="1"/>
    <col min="7" max="7" width="5.625" style="36" bestFit="1" customWidth="1"/>
    <col min="8" max="8" width="5.625" style="84" bestFit="1" customWidth="1"/>
    <col min="9" max="9" width="5.625" style="36" bestFit="1" customWidth="1"/>
    <col min="10" max="10" width="7.875" style="36" bestFit="1" customWidth="1"/>
    <col min="11" max="11" width="6.875" style="36" bestFit="1" customWidth="1"/>
    <col min="12" max="12" width="7.25" style="36" bestFit="1" customWidth="1"/>
    <col min="13" max="14" width="6.625" style="36" bestFit="1" customWidth="1"/>
    <col min="15" max="16" width="4.875" style="36" bestFit="1" customWidth="1"/>
    <col min="17" max="17" width="5.625" style="36" bestFit="1" customWidth="1"/>
    <col min="18" max="18" width="4.875" style="36" bestFit="1" customWidth="1"/>
    <col min="19" max="19" width="5.625" style="36" bestFit="1" customWidth="1"/>
    <col min="20" max="20" width="4.75" style="36" bestFit="1" customWidth="1"/>
    <col min="21" max="21" width="7.625" style="36" bestFit="1" customWidth="1"/>
    <col min="22" max="16384" width="9" style="36"/>
  </cols>
  <sheetData>
    <row r="1" spans="1:21" ht="12" thickBot="1">
      <c r="A1" s="35" t="s">
        <v>16</v>
      </c>
      <c r="B1" s="103" t="s">
        <v>1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5"/>
    </row>
    <row r="2" spans="1:21" s="42" customFormat="1">
      <c r="A2" s="37" t="s">
        <v>2</v>
      </c>
      <c r="B2" s="38" t="s">
        <v>17</v>
      </c>
      <c r="C2" s="39" t="s">
        <v>18</v>
      </c>
      <c r="D2" s="40" t="s">
        <v>0</v>
      </c>
      <c r="E2" s="40" t="s">
        <v>19</v>
      </c>
      <c r="F2" s="39" t="s">
        <v>3</v>
      </c>
      <c r="G2" s="39" t="s">
        <v>4</v>
      </c>
      <c r="H2" s="39" t="s">
        <v>20</v>
      </c>
      <c r="I2" s="39" t="s">
        <v>21</v>
      </c>
      <c r="J2" s="39" t="s">
        <v>30</v>
      </c>
      <c r="K2" s="39" t="s">
        <v>31</v>
      </c>
      <c r="L2" s="39" t="s">
        <v>10</v>
      </c>
      <c r="M2" s="39" t="s">
        <v>11</v>
      </c>
      <c r="N2" s="39" t="s">
        <v>25</v>
      </c>
      <c r="O2" s="39" t="s">
        <v>32</v>
      </c>
      <c r="P2" s="39" t="s">
        <v>12</v>
      </c>
      <c r="Q2" s="39" t="s">
        <v>33</v>
      </c>
      <c r="R2" s="39" t="s">
        <v>34</v>
      </c>
      <c r="S2" s="39" t="s">
        <v>35</v>
      </c>
      <c r="T2" s="39" t="s">
        <v>36</v>
      </c>
      <c r="U2" s="41" t="s">
        <v>28</v>
      </c>
    </row>
    <row r="3" spans="1:21" s="42" customFormat="1">
      <c r="A3" s="43"/>
      <c r="B3" s="44" t="s">
        <v>6</v>
      </c>
      <c r="C3" s="45" t="s">
        <v>6</v>
      </c>
      <c r="D3" s="46"/>
      <c r="E3" s="46" t="s">
        <v>6</v>
      </c>
      <c r="F3" s="45" t="s">
        <v>6</v>
      </c>
      <c r="G3" s="45" t="s">
        <v>6</v>
      </c>
      <c r="H3" s="45" t="s">
        <v>6</v>
      </c>
      <c r="I3" s="45" t="s">
        <v>6</v>
      </c>
      <c r="J3" s="45" t="s">
        <v>6</v>
      </c>
      <c r="K3" s="45" t="s">
        <v>6</v>
      </c>
      <c r="L3" s="45"/>
      <c r="M3" s="45"/>
      <c r="N3" s="45" t="s">
        <v>6</v>
      </c>
      <c r="O3" s="45" t="s">
        <v>6</v>
      </c>
      <c r="P3" s="45" t="s">
        <v>6</v>
      </c>
      <c r="Q3" s="45" t="s">
        <v>6</v>
      </c>
      <c r="R3" s="45" t="s">
        <v>6</v>
      </c>
      <c r="S3" s="45" t="s">
        <v>6</v>
      </c>
      <c r="T3" s="45"/>
      <c r="U3" s="47" t="s">
        <v>29</v>
      </c>
    </row>
    <row r="4" spans="1:21" s="42" customFormat="1" ht="12" thickBot="1">
      <c r="A4" s="48" t="s">
        <v>7</v>
      </c>
      <c r="B4" s="49">
        <v>400</v>
      </c>
      <c r="C4" s="50">
        <v>1000</v>
      </c>
      <c r="D4" s="50"/>
      <c r="E4" s="50">
        <v>400</v>
      </c>
      <c r="F4" s="50"/>
      <c r="G4" s="51"/>
      <c r="H4" s="50"/>
      <c r="I4" s="50"/>
      <c r="J4" s="50"/>
      <c r="K4" s="50"/>
      <c r="L4" s="51"/>
      <c r="M4" s="51"/>
      <c r="N4" s="51">
        <v>100</v>
      </c>
      <c r="O4" s="51"/>
      <c r="P4" s="51"/>
      <c r="Q4" s="51"/>
      <c r="R4" s="51"/>
      <c r="S4" s="51"/>
      <c r="T4" s="51"/>
      <c r="U4" s="52"/>
    </row>
    <row r="5" spans="1:21">
      <c r="A5" s="53">
        <v>42156</v>
      </c>
      <c r="B5" s="54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6"/>
    </row>
    <row r="6" spans="1:21">
      <c r="A6" s="57">
        <v>42157</v>
      </c>
      <c r="B6" s="58">
        <v>125</v>
      </c>
      <c r="C6" s="59">
        <v>177</v>
      </c>
      <c r="D6" s="59">
        <v>7.45</v>
      </c>
      <c r="E6" s="59">
        <v>82</v>
      </c>
      <c r="F6" s="59">
        <v>82</v>
      </c>
      <c r="G6" s="59"/>
      <c r="H6" s="59"/>
      <c r="I6" s="59"/>
      <c r="J6" s="59"/>
      <c r="K6" s="59"/>
      <c r="L6" s="59">
        <v>0.65</v>
      </c>
      <c r="M6" s="59">
        <v>36.72</v>
      </c>
      <c r="N6" s="59"/>
      <c r="O6" s="59"/>
      <c r="P6" s="59"/>
      <c r="Q6" s="59"/>
      <c r="R6" s="59"/>
      <c r="S6" s="59"/>
      <c r="T6" s="59"/>
      <c r="U6" s="60">
        <f>C6/B6</f>
        <v>1.4159999999999999</v>
      </c>
    </row>
    <row r="7" spans="1:21">
      <c r="A7" s="61">
        <v>42158</v>
      </c>
      <c r="B7" s="62">
        <v>46</v>
      </c>
      <c r="C7" s="63">
        <v>140</v>
      </c>
      <c r="D7" s="63"/>
      <c r="E7" s="63">
        <v>112</v>
      </c>
      <c r="F7" s="63"/>
      <c r="G7" s="63"/>
      <c r="H7" s="63">
        <v>13.3728</v>
      </c>
      <c r="I7" s="63">
        <v>13.4</v>
      </c>
      <c r="J7" s="63"/>
      <c r="K7" s="63">
        <v>1.1779999999999999</v>
      </c>
      <c r="L7" s="63"/>
      <c r="M7" s="63"/>
      <c r="N7" s="63">
        <v>8.5</v>
      </c>
      <c r="O7" s="63">
        <v>0.2</v>
      </c>
      <c r="P7" s="63">
        <v>1E-3</v>
      </c>
      <c r="Q7" s="63">
        <v>43.948</v>
      </c>
      <c r="R7" s="63">
        <v>3.222</v>
      </c>
      <c r="S7" s="63">
        <v>39.953000000000003</v>
      </c>
      <c r="T7" s="63">
        <v>0.371</v>
      </c>
      <c r="U7" s="64">
        <f>C7/B7</f>
        <v>3.0434782608695654</v>
      </c>
    </row>
    <row r="8" spans="1:21">
      <c r="A8" s="57">
        <v>42159</v>
      </c>
      <c r="B8" s="58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60"/>
    </row>
    <row r="9" spans="1:21">
      <c r="A9" s="57">
        <v>42160</v>
      </c>
      <c r="B9" s="58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60"/>
    </row>
    <row r="10" spans="1:21">
      <c r="A10" s="57">
        <v>42161</v>
      </c>
      <c r="B10" s="58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60"/>
    </row>
    <row r="11" spans="1:21">
      <c r="A11" s="57">
        <v>42162</v>
      </c>
      <c r="B11" s="58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60"/>
    </row>
    <row r="12" spans="1:21">
      <c r="A12" s="57">
        <v>42163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65"/>
      <c r="Q12" s="65"/>
      <c r="R12" s="65"/>
      <c r="S12" s="65"/>
      <c r="T12" s="65"/>
      <c r="U12" s="60"/>
    </row>
    <row r="13" spans="1:21">
      <c r="A13" s="57">
        <v>42164</v>
      </c>
      <c r="B13" s="58">
        <v>170</v>
      </c>
      <c r="C13" s="59">
        <v>482</v>
      </c>
      <c r="D13" s="59">
        <v>7.36</v>
      </c>
      <c r="E13" s="59">
        <v>308</v>
      </c>
      <c r="F13" s="59">
        <v>296</v>
      </c>
      <c r="G13" s="59">
        <v>21.4</v>
      </c>
      <c r="H13" s="59">
        <v>35</v>
      </c>
      <c r="I13" s="59"/>
      <c r="J13" s="59">
        <v>34.5</v>
      </c>
      <c r="K13" s="59">
        <v>1.1419999999999999</v>
      </c>
      <c r="L13" s="59">
        <v>0.73</v>
      </c>
      <c r="M13" s="59">
        <v>130</v>
      </c>
      <c r="N13" s="59"/>
      <c r="O13" s="59"/>
      <c r="P13" s="59"/>
      <c r="Q13" s="59"/>
      <c r="R13" s="59"/>
      <c r="S13" s="59"/>
      <c r="T13" s="59"/>
      <c r="U13" s="60">
        <f>C13/B13</f>
        <v>2.835294117647059</v>
      </c>
    </row>
    <row r="14" spans="1:21">
      <c r="A14" s="57">
        <v>42165</v>
      </c>
      <c r="B14" s="58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60"/>
    </row>
    <row r="15" spans="1:21">
      <c r="A15" s="57">
        <v>42166</v>
      </c>
      <c r="B15" s="58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60"/>
    </row>
    <row r="16" spans="1:21">
      <c r="A16" s="57">
        <v>42167</v>
      </c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60"/>
    </row>
    <row r="17" spans="1:21">
      <c r="A17" s="57">
        <v>42168</v>
      </c>
      <c r="B17" s="58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60"/>
    </row>
    <row r="18" spans="1:21">
      <c r="A18" s="57">
        <v>42169</v>
      </c>
      <c r="B18" s="58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60"/>
    </row>
    <row r="19" spans="1:21">
      <c r="A19" s="57">
        <v>42170</v>
      </c>
      <c r="B19" s="58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60"/>
    </row>
    <row r="20" spans="1:21">
      <c r="A20" s="57">
        <v>42171</v>
      </c>
      <c r="B20" s="58">
        <v>94</v>
      </c>
      <c r="C20" s="59">
        <v>241</v>
      </c>
      <c r="D20" s="59">
        <v>6.77</v>
      </c>
      <c r="E20" s="59">
        <v>142</v>
      </c>
      <c r="F20" s="59">
        <v>140</v>
      </c>
      <c r="G20" s="59">
        <v>20.2</v>
      </c>
      <c r="H20" s="59"/>
      <c r="I20" s="59"/>
      <c r="J20" s="59"/>
      <c r="K20" s="59"/>
      <c r="L20" s="59">
        <v>0.62</v>
      </c>
      <c r="M20" s="59">
        <v>69</v>
      </c>
      <c r="N20" s="59"/>
      <c r="O20" s="59"/>
      <c r="P20" s="59"/>
      <c r="Q20" s="59"/>
      <c r="R20" s="59"/>
      <c r="S20" s="59"/>
      <c r="T20" s="59"/>
      <c r="U20" s="60">
        <f>C20/B20</f>
        <v>2.5638297872340425</v>
      </c>
    </row>
    <row r="21" spans="1:21">
      <c r="A21" s="57">
        <v>42172</v>
      </c>
      <c r="B21" s="58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60"/>
    </row>
    <row r="22" spans="1:21">
      <c r="A22" s="57">
        <v>42173</v>
      </c>
      <c r="B22" s="58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60"/>
    </row>
    <row r="23" spans="1:21">
      <c r="A23" s="57">
        <v>42174</v>
      </c>
      <c r="B23" s="58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60"/>
    </row>
    <row r="24" spans="1:21">
      <c r="A24" s="57">
        <v>42175</v>
      </c>
      <c r="B24" s="58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60"/>
    </row>
    <row r="25" spans="1:21">
      <c r="A25" s="57">
        <v>42176</v>
      </c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60"/>
    </row>
    <row r="26" spans="1:21">
      <c r="A26" s="57">
        <v>42177</v>
      </c>
      <c r="B26" s="58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60"/>
    </row>
    <row r="27" spans="1:21">
      <c r="A27" s="57">
        <v>42178</v>
      </c>
      <c r="B27" s="58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60"/>
    </row>
    <row r="28" spans="1:21">
      <c r="A28" s="57">
        <v>42179</v>
      </c>
      <c r="B28" s="58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60"/>
    </row>
    <row r="29" spans="1:21">
      <c r="A29" s="57">
        <v>42180</v>
      </c>
      <c r="B29" s="58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60"/>
    </row>
    <row r="30" spans="1:21">
      <c r="A30" s="57">
        <v>42181</v>
      </c>
      <c r="B30" s="58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60"/>
    </row>
    <row r="31" spans="1:21">
      <c r="A31" s="57">
        <v>42182</v>
      </c>
      <c r="B31" s="58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60"/>
    </row>
    <row r="32" spans="1:21">
      <c r="A32" s="57">
        <v>42183</v>
      </c>
      <c r="B32" s="58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60"/>
    </row>
    <row r="33" spans="1:21">
      <c r="A33" s="57">
        <v>42184</v>
      </c>
      <c r="B33" s="58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60"/>
    </row>
    <row r="34" spans="1:21" ht="12" thickBot="1">
      <c r="A34" s="66">
        <v>42185</v>
      </c>
      <c r="B34" s="67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9"/>
    </row>
    <row r="35" spans="1:21" s="74" customFormat="1">
      <c r="A35" s="70" t="s">
        <v>13</v>
      </c>
      <c r="B35" s="71">
        <f>AVERAGE(B5:B34)</f>
        <v>108.75</v>
      </c>
      <c r="C35" s="72">
        <f t="shared" ref="C35:U35" si="0">AVERAGE(C5:C34)</f>
        <v>260</v>
      </c>
      <c r="D35" s="72">
        <f t="shared" si="0"/>
        <v>7.1933333333333325</v>
      </c>
      <c r="E35" s="72">
        <f t="shared" si="0"/>
        <v>161</v>
      </c>
      <c r="F35" s="72">
        <f t="shared" si="0"/>
        <v>172.66666666666666</v>
      </c>
      <c r="G35" s="72">
        <f t="shared" si="0"/>
        <v>20.799999999999997</v>
      </c>
      <c r="H35" s="72">
        <f t="shared" si="0"/>
        <v>24.186399999999999</v>
      </c>
      <c r="I35" s="72">
        <f t="shared" si="0"/>
        <v>13.4</v>
      </c>
      <c r="J35" s="72">
        <f t="shared" si="0"/>
        <v>34.5</v>
      </c>
      <c r="K35" s="72">
        <f t="shared" si="0"/>
        <v>1.1599999999999999</v>
      </c>
      <c r="L35" s="72">
        <f t="shared" si="0"/>
        <v>0.66666666666666663</v>
      </c>
      <c r="M35" s="72">
        <f t="shared" si="0"/>
        <v>78.573333333333338</v>
      </c>
      <c r="N35" s="72">
        <f t="shared" si="0"/>
        <v>8.5</v>
      </c>
      <c r="O35" s="72">
        <f t="shared" si="0"/>
        <v>0.2</v>
      </c>
      <c r="P35" s="72">
        <f t="shared" si="0"/>
        <v>1E-3</v>
      </c>
      <c r="Q35" s="72">
        <f t="shared" si="0"/>
        <v>43.948</v>
      </c>
      <c r="R35" s="72">
        <f t="shared" si="0"/>
        <v>3.222</v>
      </c>
      <c r="S35" s="72">
        <f t="shared" si="0"/>
        <v>39.953000000000003</v>
      </c>
      <c r="T35" s="72">
        <f t="shared" si="0"/>
        <v>0.371</v>
      </c>
      <c r="U35" s="73">
        <f t="shared" si="0"/>
        <v>2.4646505414376669</v>
      </c>
    </row>
    <row r="36" spans="1:21" s="74" customFormat="1">
      <c r="A36" s="75" t="s">
        <v>14</v>
      </c>
      <c r="B36" s="76">
        <f>MIN(B5:B34)</f>
        <v>46</v>
      </c>
      <c r="C36" s="77">
        <f t="shared" ref="C36:U36" si="1">MIN(C5:C34)</f>
        <v>140</v>
      </c>
      <c r="D36" s="77">
        <f t="shared" si="1"/>
        <v>6.77</v>
      </c>
      <c r="E36" s="77">
        <f t="shared" si="1"/>
        <v>82</v>
      </c>
      <c r="F36" s="77">
        <f t="shared" si="1"/>
        <v>82</v>
      </c>
      <c r="G36" s="77">
        <f t="shared" si="1"/>
        <v>20.2</v>
      </c>
      <c r="H36" s="77">
        <f t="shared" si="1"/>
        <v>13.3728</v>
      </c>
      <c r="I36" s="77">
        <f t="shared" si="1"/>
        <v>13.4</v>
      </c>
      <c r="J36" s="77">
        <f t="shared" si="1"/>
        <v>34.5</v>
      </c>
      <c r="K36" s="77">
        <f t="shared" si="1"/>
        <v>1.1419999999999999</v>
      </c>
      <c r="L36" s="77">
        <f t="shared" si="1"/>
        <v>0.62</v>
      </c>
      <c r="M36" s="77">
        <f t="shared" si="1"/>
        <v>36.72</v>
      </c>
      <c r="N36" s="77">
        <f t="shared" si="1"/>
        <v>8.5</v>
      </c>
      <c r="O36" s="77">
        <f t="shared" si="1"/>
        <v>0.2</v>
      </c>
      <c r="P36" s="77">
        <f t="shared" si="1"/>
        <v>1E-3</v>
      </c>
      <c r="Q36" s="77">
        <f t="shared" si="1"/>
        <v>43.948</v>
      </c>
      <c r="R36" s="77">
        <f t="shared" si="1"/>
        <v>3.222</v>
      </c>
      <c r="S36" s="77">
        <f t="shared" si="1"/>
        <v>39.953000000000003</v>
      </c>
      <c r="T36" s="77">
        <f t="shared" si="1"/>
        <v>0.371</v>
      </c>
      <c r="U36" s="78">
        <f t="shared" si="1"/>
        <v>1.4159999999999999</v>
      </c>
    </row>
    <row r="37" spans="1:21" s="74" customFormat="1" ht="12" thickBot="1">
      <c r="A37" s="79" t="s">
        <v>15</v>
      </c>
      <c r="B37" s="80">
        <f>MAX(B5:B34)</f>
        <v>170</v>
      </c>
      <c r="C37" s="81">
        <f t="shared" ref="C37:U37" si="2">MAX(C5:C34)</f>
        <v>482</v>
      </c>
      <c r="D37" s="81">
        <f t="shared" si="2"/>
        <v>7.45</v>
      </c>
      <c r="E37" s="81">
        <f t="shared" si="2"/>
        <v>308</v>
      </c>
      <c r="F37" s="81">
        <f t="shared" si="2"/>
        <v>296</v>
      </c>
      <c r="G37" s="81">
        <f t="shared" si="2"/>
        <v>21.4</v>
      </c>
      <c r="H37" s="81">
        <f t="shared" si="2"/>
        <v>35</v>
      </c>
      <c r="I37" s="81">
        <f t="shared" si="2"/>
        <v>13.4</v>
      </c>
      <c r="J37" s="81">
        <f t="shared" si="2"/>
        <v>34.5</v>
      </c>
      <c r="K37" s="81">
        <f t="shared" si="2"/>
        <v>1.1779999999999999</v>
      </c>
      <c r="L37" s="81">
        <f t="shared" si="2"/>
        <v>0.73</v>
      </c>
      <c r="M37" s="81">
        <f t="shared" si="2"/>
        <v>130</v>
      </c>
      <c r="N37" s="81">
        <f t="shared" si="2"/>
        <v>8.5</v>
      </c>
      <c r="O37" s="81">
        <f t="shared" si="2"/>
        <v>0.2</v>
      </c>
      <c r="P37" s="81">
        <f t="shared" si="2"/>
        <v>1E-3</v>
      </c>
      <c r="Q37" s="81">
        <f t="shared" si="2"/>
        <v>43.948</v>
      </c>
      <c r="R37" s="81">
        <f t="shared" si="2"/>
        <v>3.222</v>
      </c>
      <c r="S37" s="81">
        <f t="shared" si="2"/>
        <v>39.953000000000003</v>
      </c>
      <c r="T37" s="81">
        <f t="shared" si="2"/>
        <v>0.371</v>
      </c>
      <c r="U37" s="82">
        <f t="shared" si="2"/>
        <v>3.0434782608695654</v>
      </c>
    </row>
    <row r="38" spans="1:21">
      <c r="A38" s="83"/>
    </row>
    <row r="39" spans="1:21">
      <c r="A39" s="83"/>
    </row>
    <row r="40" spans="1:21">
      <c r="A40" s="83"/>
    </row>
    <row r="41" spans="1:21">
      <c r="A41" s="83"/>
    </row>
    <row r="42" spans="1:21">
      <c r="A42" s="83"/>
    </row>
    <row r="43" spans="1:21">
      <c r="A43" s="83"/>
    </row>
    <row r="44" spans="1:21">
      <c r="A44" s="83"/>
    </row>
    <row r="45" spans="1:21">
      <c r="A45" s="83"/>
    </row>
    <row r="46" spans="1:21">
      <c r="A46" s="83"/>
    </row>
  </sheetData>
  <mergeCells count="1">
    <mergeCell ref="B1:U1"/>
  </mergeCells>
  <conditionalFormatting sqref="B5:B34 E5:E34">
    <cfRule type="cellIs" dxfId="1" priority="12" stopIfTrue="1" operator="greaterThan">
      <formula>400</formula>
    </cfRule>
  </conditionalFormatting>
  <conditionalFormatting sqref="C5:C34">
    <cfRule type="cellIs" dxfId="0" priority="11" stopIfTrue="1" operator="greaterThan">
      <formula>1000</formula>
    </cfRule>
  </conditionalFormatting>
  <pageMargins left="0.7" right="0.7" top="0.75" bottom="0.75" header="0.3" footer="0.3"/>
  <pageSetup paperSize="256" orientation="portrait" horizontalDpi="203" verticalDpi="203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P37"/>
  <sheetViews>
    <sheetView rightToLeft="1" zoomScale="90" zoomScaleNormal="90" workbookViewId="0">
      <pane xSplit="1" ySplit="1" topLeftCell="B2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defaultRowHeight="12.75"/>
  <cols>
    <col min="1" max="1" width="11.375" style="1" bestFit="1" customWidth="1"/>
    <col min="2" max="3" width="5.625" style="1" bestFit="1" customWidth="1"/>
    <col min="4" max="4" width="5.375" style="1" bestFit="1" customWidth="1"/>
    <col min="5" max="5" width="4.625" style="1" bestFit="1" customWidth="1"/>
    <col min="6" max="6" width="5.375" style="1" bestFit="1" customWidth="1"/>
    <col min="7" max="7" width="5" style="1" bestFit="1" customWidth="1"/>
    <col min="8" max="8" width="5.375" style="1" bestFit="1" customWidth="1"/>
    <col min="9" max="9" width="4.625" style="1" bestFit="1" customWidth="1"/>
    <col min="10" max="10" width="6.125" style="1" bestFit="1" customWidth="1"/>
    <col min="11" max="11" width="6.25" style="1" bestFit="1" customWidth="1"/>
    <col min="12" max="12" width="5" style="1" bestFit="1" customWidth="1"/>
    <col min="13" max="13" width="4.375" style="1" bestFit="1" customWidth="1"/>
    <col min="14" max="14" width="5.25" style="1" bestFit="1" customWidth="1"/>
    <col min="15" max="15" width="6.375" style="1" bestFit="1" customWidth="1"/>
    <col min="16" max="16" width="4.625" style="1" bestFit="1" customWidth="1"/>
    <col min="17" max="16384" width="9" style="1"/>
  </cols>
  <sheetData>
    <row r="1" spans="1:16" ht="16.5" thickBot="1">
      <c r="A1" s="23" t="s">
        <v>16</v>
      </c>
      <c r="B1" s="106" t="s">
        <v>8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8"/>
    </row>
    <row r="2" spans="1:16">
      <c r="A2" s="19" t="s">
        <v>2</v>
      </c>
      <c r="B2" s="86" t="s">
        <v>17</v>
      </c>
      <c r="C2" s="9" t="s">
        <v>18</v>
      </c>
      <c r="D2" s="9" t="s">
        <v>19</v>
      </c>
      <c r="E2" s="9" t="s">
        <v>5</v>
      </c>
      <c r="F2" s="9" t="s">
        <v>20</v>
      </c>
      <c r="G2" s="9" t="s">
        <v>22</v>
      </c>
      <c r="H2" s="8" t="s">
        <v>23</v>
      </c>
      <c r="I2" s="9" t="s">
        <v>24</v>
      </c>
      <c r="J2" s="9" t="s">
        <v>10</v>
      </c>
      <c r="K2" s="9" t="s">
        <v>37</v>
      </c>
      <c r="L2" s="9" t="s">
        <v>26</v>
      </c>
      <c r="M2" s="8" t="s">
        <v>0</v>
      </c>
      <c r="N2" s="8" t="s">
        <v>25</v>
      </c>
      <c r="O2" s="9" t="s">
        <v>38</v>
      </c>
      <c r="P2" s="14" t="s">
        <v>12</v>
      </c>
    </row>
    <row r="3" spans="1:16">
      <c r="A3" s="12"/>
      <c r="B3" s="87" t="s">
        <v>6</v>
      </c>
      <c r="C3" s="5" t="s">
        <v>6</v>
      </c>
      <c r="D3" s="5" t="s">
        <v>6</v>
      </c>
      <c r="E3" s="5" t="s">
        <v>9</v>
      </c>
      <c r="F3" s="5" t="s">
        <v>9</v>
      </c>
      <c r="G3" s="5" t="s">
        <v>9</v>
      </c>
      <c r="H3" s="4" t="s">
        <v>6</v>
      </c>
      <c r="I3" s="5" t="s">
        <v>9</v>
      </c>
      <c r="J3" s="5"/>
      <c r="K3" s="5" t="s">
        <v>27</v>
      </c>
      <c r="L3" s="5" t="s">
        <v>9</v>
      </c>
      <c r="M3" s="4"/>
      <c r="N3" s="4" t="s">
        <v>6</v>
      </c>
      <c r="O3" s="5" t="s">
        <v>9</v>
      </c>
      <c r="P3" s="15" t="s">
        <v>9</v>
      </c>
    </row>
    <row r="4" spans="1:16" ht="13.5" thickBot="1">
      <c r="A4" s="13"/>
      <c r="B4" s="24">
        <v>20</v>
      </c>
      <c r="C4" s="20"/>
      <c r="D4" s="20">
        <v>30</v>
      </c>
      <c r="E4" s="20"/>
      <c r="F4" s="20"/>
      <c r="G4" s="20"/>
      <c r="H4" s="21"/>
      <c r="I4" s="20"/>
      <c r="J4" s="20"/>
      <c r="K4" s="20">
        <v>10</v>
      </c>
      <c r="L4" s="20"/>
      <c r="M4" s="21"/>
      <c r="N4" s="20"/>
      <c r="O4" s="20"/>
      <c r="P4" s="22"/>
    </row>
    <row r="5" spans="1:16" ht="14.25">
      <c r="A5" s="2">
        <v>42156</v>
      </c>
      <c r="B5" s="88">
        <v>4.4000000000000004</v>
      </c>
      <c r="C5" s="85"/>
      <c r="D5" s="85">
        <v>13</v>
      </c>
      <c r="E5" s="85"/>
      <c r="F5" s="85"/>
      <c r="G5" s="85"/>
      <c r="H5" s="85"/>
      <c r="I5" s="85"/>
      <c r="J5" s="85"/>
      <c r="K5" s="85">
        <v>4.3</v>
      </c>
      <c r="L5" s="85"/>
      <c r="M5" s="85"/>
      <c r="N5" s="85"/>
      <c r="O5" s="85"/>
      <c r="P5" s="89"/>
    </row>
    <row r="6" spans="1:16" ht="14.25">
      <c r="A6" s="3">
        <v>42157</v>
      </c>
      <c r="B6" s="25">
        <v>4</v>
      </c>
      <c r="C6" s="6">
        <v>57</v>
      </c>
      <c r="D6" s="6">
        <v>10</v>
      </c>
      <c r="E6" s="6"/>
      <c r="F6" s="6"/>
      <c r="G6" s="6"/>
      <c r="H6" s="6"/>
      <c r="I6" s="6"/>
      <c r="J6" s="6">
        <v>0.65</v>
      </c>
      <c r="K6" s="6">
        <v>5.23</v>
      </c>
      <c r="L6" s="6"/>
      <c r="M6" s="6">
        <v>7.56</v>
      </c>
      <c r="N6" s="6"/>
      <c r="O6" s="6"/>
      <c r="P6" s="10"/>
    </row>
    <row r="7" spans="1:16" ht="14.25">
      <c r="A7" s="2">
        <v>42158</v>
      </c>
      <c r="B7" s="26">
        <v>9.9</v>
      </c>
      <c r="C7" s="7"/>
      <c r="D7" s="7">
        <v>6</v>
      </c>
      <c r="E7" s="7">
        <v>8.3000000000000007</v>
      </c>
      <c r="F7" s="7">
        <v>11.2644</v>
      </c>
      <c r="G7" s="7">
        <v>2.5</v>
      </c>
      <c r="H7" s="7">
        <v>3.9</v>
      </c>
      <c r="I7" s="7">
        <v>5.0999999999999996</v>
      </c>
      <c r="J7" s="7"/>
      <c r="K7" s="7">
        <v>3.43</v>
      </c>
      <c r="L7" s="7">
        <v>7.7709999999999999</v>
      </c>
      <c r="M7" s="7"/>
      <c r="N7" s="7">
        <v>5</v>
      </c>
      <c r="O7" s="7"/>
      <c r="P7" s="11">
        <v>0.46</v>
      </c>
    </row>
    <row r="8" spans="1:16" ht="14.25">
      <c r="A8" s="3">
        <v>42159</v>
      </c>
      <c r="B8" s="2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10"/>
    </row>
    <row r="9" spans="1:16" ht="14.25">
      <c r="A9" s="3">
        <v>42160</v>
      </c>
      <c r="B9" s="2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10"/>
    </row>
    <row r="10" spans="1:16" ht="14.25">
      <c r="A10" s="3">
        <v>42161</v>
      </c>
      <c r="B10" s="2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0"/>
    </row>
    <row r="11" spans="1:16" ht="14.25">
      <c r="A11" s="3">
        <v>42162</v>
      </c>
      <c r="B11" s="2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0"/>
    </row>
    <row r="12" spans="1:16" ht="14.25">
      <c r="A12" s="2">
        <v>42163</v>
      </c>
      <c r="B12" s="26">
        <v>8.6</v>
      </c>
      <c r="C12" s="7">
        <v>70</v>
      </c>
      <c r="D12" s="7">
        <v>7</v>
      </c>
      <c r="E12" s="7"/>
      <c r="F12" s="7"/>
      <c r="G12" s="7"/>
      <c r="H12" s="7"/>
      <c r="I12" s="7"/>
      <c r="J12" s="7"/>
      <c r="K12" s="7">
        <v>7.03</v>
      </c>
      <c r="L12" s="7"/>
      <c r="M12" s="7"/>
      <c r="N12" s="7"/>
      <c r="O12" s="7"/>
      <c r="P12" s="11"/>
    </row>
    <row r="13" spans="1:16" ht="14.25">
      <c r="A13" s="3">
        <v>42164</v>
      </c>
      <c r="B13" s="25">
        <v>3</v>
      </c>
      <c r="C13" s="6">
        <v>34.4</v>
      </c>
      <c r="D13" s="6">
        <v>10</v>
      </c>
      <c r="E13" s="6"/>
      <c r="F13" s="6">
        <v>13</v>
      </c>
      <c r="G13" s="6">
        <v>1.8</v>
      </c>
      <c r="H13" s="6">
        <v>9.6999999999999993</v>
      </c>
      <c r="I13" s="6">
        <v>2</v>
      </c>
      <c r="J13" s="6">
        <v>0.7</v>
      </c>
      <c r="K13" s="6">
        <v>8.17</v>
      </c>
      <c r="L13" s="6"/>
      <c r="M13" s="6">
        <v>7.26</v>
      </c>
      <c r="N13" s="6"/>
      <c r="O13" s="6">
        <v>120</v>
      </c>
      <c r="P13" s="10">
        <v>0.61</v>
      </c>
    </row>
    <row r="14" spans="1:16" ht="14.25">
      <c r="A14" s="2">
        <v>42165</v>
      </c>
      <c r="B14" s="26">
        <v>2.1</v>
      </c>
      <c r="C14" s="7"/>
      <c r="D14" s="7">
        <v>6</v>
      </c>
      <c r="E14" s="7"/>
      <c r="F14" s="7"/>
      <c r="G14" s="7"/>
      <c r="H14" s="7"/>
      <c r="I14" s="7"/>
      <c r="J14" s="7"/>
      <c r="K14" s="7">
        <v>1.6</v>
      </c>
      <c r="L14" s="7"/>
      <c r="M14" s="7"/>
      <c r="N14" s="7"/>
      <c r="O14" s="7"/>
      <c r="P14" s="11"/>
    </row>
    <row r="15" spans="1:16" ht="14.25">
      <c r="A15" s="3">
        <v>42166</v>
      </c>
      <c r="B15" s="2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10"/>
    </row>
    <row r="16" spans="1:16" ht="14.25">
      <c r="A16" s="3">
        <v>42167</v>
      </c>
      <c r="B16" s="2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10"/>
    </row>
    <row r="17" spans="1:16" ht="14.25">
      <c r="A17" s="3">
        <v>42168</v>
      </c>
      <c r="B17" s="2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10"/>
    </row>
    <row r="18" spans="1:16" ht="14.25">
      <c r="A18" s="3">
        <v>42169</v>
      </c>
      <c r="B18" s="25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10"/>
    </row>
    <row r="19" spans="1:16" ht="14.25">
      <c r="A19" s="2">
        <v>42170</v>
      </c>
      <c r="B19" s="26">
        <v>6.9</v>
      </c>
      <c r="C19" s="7">
        <v>54</v>
      </c>
      <c r="D19" s="7">
        <v>7</v>
      </c>
      <c r="E19" s="7"/>
      <c r="F19" s="7"/>
      <c r="G19" s="7"/>
      <c r="H19" s="7"/>
      <c r="I19" s="7"/>
      <c r="J19" s="7"/>
      <c r="K19" s="7">
        <v>4.34</v>
      </c>
      <c r="L19" s="7"/>
      <c r="M19" s="7"/>
      <c r="N19" s="7"/>
      <c r="O19" s="7"/>
      <c r="P19" s="11"/>
    </row>
    <row r="20" spans="1:16" ht="14.25">
      <c r="A20" s="3">
        <v>42171</v>
      </c>
      <c r="B20" s="25">
        <v>2</v>
      </c>
      <c r="C20" s="6">
        <v>35.6</v>
      </c>
      <c r="D20" s="6">
        <v>13.5</v>
      </c>
      <c r="E20" s="6"/>
      <c r="F20" s="6"/>
      <c r="G20" s="6">
        <v>2.4</v>
      </c>
      <c r="H20" s="6">
        <v>10.5</v>
      </c>
      <c r="I20" s="6"/>
      <c r="J20" s="6">
        <v>0.59</v>
      </c>
      <c r="K20" s="6">
        <v>7.08</v>
      </c>
      <c r="L20" s="6"/>
      <c r="M20" s="6">
        <v>6.64</v>
      </c>
      <c r="N20" s="6"/>
      <c r="O20" s="6"/>
      <c r="P20" s="10">
        <v>7.5999999999999998E-2</v>
      </c>
    </row>
    <row r="21" spans="1:16" ht="14.25">
      <c r="A21" s="2">
        <v>42172</v>
      </c>
      <c r="B21" s="26">
        <v>14</v>
      </c>
      <c r="C21" s="7"/>
      <c r="D21" s="7">
        <v>2.5</v>
      </c>
      <c r="E21" s="7"/>
      <c r="F21" s="7"/>
      <c r="G21" s="7"/>
      <c r="H21" s="7"/>
      <c r="I21" s="7"/>
      <c r="J21" s="7"/>
      <c r="K21" s="7">
        <v>6.02</v>
      </c>
      <c r="L21" s="7"/>
      <c r="M21" s="7"/>
      <c r="N21" s="7"/>
      <c r="O21" s="7"/>
      <c r="P21" s="11"/>
    </row>
    <row r="22" spans="1:16" ht="14.25">
      <c r="A22" s="3">
        <v>42173</v>
      </c>
      <c r="B22" s="25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10"/>
    </row>
    <row r="23" spans="1:16" ht="14.25">
      <c r="A23" s="3">
        <v>42174</v>
      </c>
      <c r="B23" s="25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10"/>
    </row>
    <row r="24" spans="1:16" ht="14.25">
      <c r="A24" s="3">
        <v>42175</v>
      </c>
      <c r="B24" s="25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10"/>
    </row>
    <row r="25" spans="1:16" ht="14.25">
      <c r="A25" s="3">
        <v>42176</v>
      </c>
      <c r="B25" s="25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10"/>
    </row>
    <row r="26" spans="1:16" ht="14.25">
      <c r="A26" s="2">
        <v>42177</v>
      </c>
      <c r="B26" s="26">
        <v>4.4000000000000004</v>
      </c>
      <c r="C26" s="7">
        <v>48</v>
      </c>
      <c r="D26" s="7">
        <v>13</v>
      </c>
      <c r="E26" s="7"/>
      <c r="F26" s="7"/>
      <c r="G26" s="7"/>
      <c r="H26" s="7"/>
      <c r="I26" s="7"/>
      <c r="J26" s="7"/>
      <c r="K26" s="7">
        <v>6.01</v>
      </c>
      <c r="L26" s="7"/>
      <c r="M26" s="7"/>
      <c r="N26" s="7"/>
      <c r="O26" s="7"/>
      <c r="P26" s="11"/>
    </row>
    <row r="27" spans="1:16" ht="14.25">
      <c r="A27" s="3">
        <v>42178</v>
      </c>
      <c r="B27" s="25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0"/>
    </row>
    <row r="28" spans="1:16" ht="14.25">
      <c r="A28" s="3">
        <v>42179</v>
      </c>
      <c r="B28" s="25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10"/>
    </row>
    <row r="29" spans="1:16" ht="14.25">
      <c r="A29" s="3">
        <v>42180</v>
      </c>
      <c r="B29" s="25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10"/>
    </row>
    <row r="30" spans="1:16" ht="14.25">
      <c r="A30" s="3">
        <v>42181</v>
      </c>
      <c r="B30" s="25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10"/>
    </row>
    <row r="31" spans="1:16" ht="14.25">
      <c r="A31" s="3">
        <v>42182</v>
      </c>
      <c r="B31" s="25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10"/>
    </row>
    <row r="32" spans="1:16" ht="14.25">
      <c r="A32" s="3">
        <v>42183</v>
      </c>
      <c r="B32" s="25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10"/>
    </row>
    <row r="33" spans="1:16" ht="14.25">
      <c r="A33" s="2">
        <v>42184</v>
      </c>
      <c r="B33" s="26">
        <v>2.4</v>
      </c>
      <c r="C33" s="7">
        <v>65</v>
      </c>
      <c r="D33" s="7">
        <v>13</v>
      </c>
      <c r="E33" s="7"/>
      <c r="F33" s="7"/>
      <c r="G33" s="7"/>
      <c r="H33" s="7"/>
      <c r="I33" s="7"/>
      <c r="J33" s="7"/>
      <c r="K33" s="7">
        <v>12.4</v>
      </c>
      <c r="L33" s="7"/>
      <c r="M33" s="7"/>
      <c r="N33" s="7"/>
      <c r="O33" s="7"/>
      <c r="P33" s="11"/>
    </row>
    <row r="34" spans="1:16" ht="15" thickBot="1">
      <c r="A34" s="18">
        <v>42185</v>
      </c>
      <c r="B34" s="27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7"/>
    </row>
    <row r="35" spans="1:16" s="30" customFormat="1">
      <c r="A35" s="34" t="s">
        <v>13</v>
      </c>
      <c r="B35" s="90">
        <f>AVERAGE(B5:B34)</f>
        <v>5.6090909090909085</v>
      </c>
      <c r="C35" s="33">
        <f t="shared" ref="C35:P35" si="0">AVERAGE(C5:C34)</f>
        <v>52</v>
      </c>
      <c r="D35" s="33">
        <f t="shared" si="0"/>
        <v>9.1818181818181817</v>
      </c>
      <c r="E35" s="33">
        <f t="shared" si="0"/>
        <v>8.3000000000000007</v>
      </c>
      <c r="F35" s="33">
        <f t="shared" si="0"/>
        <v>12.132200000000001</v>
      </c>
      <c r="G35" s="33">
        <f t="shared" si="0"/>
        <v>2.2333333333333329</v>
      </c>
      <c r="H35" s="33">
        <f t="shared" si="0"/>
        <v>8.0333333333333332</v>
      </c>
      <c r="I35" s="33">
        <f t="shared" si="0"/>
        <v>3.55</v>
      </c>
      <c r="J35" s="33">
        <f t="shared" si="0"/>
        <v>0.64666666666666661</v>
      </c>
      <c r="K35" s="33">
        <f t="shared" si="0"/>
        <v>5.9645454545454548</v>
      </c>
      <c r="L35" s="33">
        <f t="shared" si="0"/>
        <v>7.7709999999999999</v>
      </c>
      <c r="M35" s="33">
        <f t="shared" si="0"/>
        <v>7.1533333333333333</v>
      </c>
      <c r="N35" s="33">
        <f t="shared" si="0"/>
        <v>5</v>
      </c>
      <c r="O35" s="33">
        <f t="shared" si="0"/>
        <v>120</v>
      </c>
      <c r="P35" s="91">
        <f t="shared" si="0"/>
        <v>0.38200000000000006</v>
      </c>
    </row>
    <row r="36" spans="1:16" s="30" customFormat="1">
      <c r="A36" s="28" t="s">
        <v>14</v>
      </c>
      <c r="B36" s="92">
        <f>MIN(B5:B34)</f>
        <v>2</v>
      </c>
      <c r="C36" s="29">
        <f t="shared" ref="C36:P36" si="1">MIN(C5:C34)</f>
        <v>34.4</v>
      </c>
      <c r="D36" s="29">
        <f t="shared" si="1"/>
        <v>2.5</v>
      </c>
      <c r="E36" s="29">
        <f t="shared" si="1"/>
        <v>8.3000000000000007</v>
      </c>
      <c r="F36" s="29">
        <f t="shared" si="1"/>
        <v>11.2644</v>
      </c>
      <c r="G36" s="29">
        <f t="shared" si="1"/>
        <v>1.8</v>
      </c>
      <c r="H36" s="29">
        <f t="shared" si="1"/>
        <v>3.9</v>
      </c>
      <c r="I36" s="29">
        <f t="shared" si="1"/>
        <v>2</v>
      </c>
      <c r="J36" s="29">
        <f t="shared" si="1"/>
        <v>0.59</v>
      </c>
      <c r="K36" s="29">
        <f t="shared" si="1"/>
        <v>1.6</v>
      </c>
      <c r="L36" s="29">
        <f t="shared" si="1"/>
        <v>7.7709999999999999</v>
      </c>
      <c r="M36" s="29">
        <f t="shared" si="1"/>
        <v>6.64</v>
      </c>
      <c r="N36" s="29">
        <f t="shared" si="1"/>
        <v>5</v>
      </c>
      <c r="O36" s="29">
        <f t="shared" si="1"/>
        <v>120</v>
      </c>
      <c r="P36" s="93">
        <f t="shared" si="1"/>
        <v>7.5999999999999998E-2</v>
      </c>
    </row>
    <row r="37" spans="1:16" s="30" customFormat="1" ht="13.5" thickBot="1">
      <c r="A37" s="31" t="s">
        <v>15</v>
      </c>
      <c r="B37" s="94">
        <f>MAX(B5:B34)</f>
        <v>14</v>
      </c>
      <c r="C37" s="32">
        <f t="shared" ref="C37:P37" si="2">MAX(C5:C34)</f>
        <v>70</v>
      </c>
      <c r="D37" s="32">
        <f t="shared" si="2"/>
        <v>13.5</v>
      </c>
      <c r="E37" s="32">
        <f t="shared" si="2"/>
        <v>8.3000000000000007</v>
      </c>
      <c r="F37" s="32">
        <f t="shared" si="2"/>
        <v>13</v>
      </c>
      <c r="G37" s="32">
        <f t="shared" si="2"/>
        <v>2.5</v>
      </c>
      <c r="H37" s="32">
        <f t="shared" si="2"/>
        <v>10.5</v>
      </c>
      <c r="I37" s="32">
        <f t="shared" si="2"/>
        <v>5.0999999999999996</v>
      </c>
      <c r="J37" s="32">
        <f t="shared" si="2"/>
        <v>0.7</v>
      </c>
      <c r="K37" s="32">
        <f t="shared" si="2"/>
        <v>12.4</v>
      </c>
      <c r="L37" s="32">
        <f t="shared" si="2"/>
        <v>7.7709999999999999</v>
      </c>
      <c r="M37" s="32">
        <f t="shared" si="2"/>
        <v>7.56</v>
      </c>
      <c r="N37" s="32">
        <f t="shared" si="2"/>
        <v>5</v>
      </c>
      <c r="O37" s="32">
        <f t="shared" si="2"/>
        <v>120</v>
      </c>
      <c r="P37" s="95">
        <f t="shared" si="2"/>
        <v>0.61</v>
      </c>
    </row>
  </sheetData>
  <mergeCells count="1">
    <mergeCell ref="B1:P1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יוני 15</vt:lpstr>
      <vt:lpstr>שפכים</vt:lpstr>
      <vt:lpstr>קולחים </vt:lpstr>
    </vt:vector>
  </TitlesOfParts>
  <Company>GES LTD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ilonag</dc:creator>
  <cp:lastModifiedBy>AlaaK</cp:lastModifiedBy>
  <dcterms:created xsi:type="dcterms:W3CDTF">2013-11-12T04:15:05Z</dcterms:created>
  <dcterms:modified xsi:type="dcterms:W3CDTF">2015-07-12T08:22:39Z</dcterms:modified>
</cp:coreProperties>
</file>